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DOC\INCOME INEQUALITY FILES\BOOK\Chapter 6 Inequality in income and wealth and Information Technology\"/>
    </mc:Choice>
  </mc:AlternateContent>
  <xr:revisionPtr revIDLastSave="0" documentId="13_ncr:1_{D8CB5FB9-BDC6-40A9-AE90-81B1EC4E71B3}" xr6:coauthVersionLast="47" xr6:coauthVersionMax="47" xr10:uidLastSave="{00000000-0000-0000-0000-000000000000}"/>
  <bookViews>
    <workbookView xWindow="816" yWindow="432" windowWidth="20556" windowHeight="132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3" i="1" l="1"/>
  <c r="N94" i="1" l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W95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T72" i="1"/>
  <c r="T71" i="1"/>
  <c r="T70" i="1"/>
  <c r="V5" i="1"/>
  <c r="T5" i="1" l="1"/>
  <c r="T94" i="1" l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</calcChain>
</file>

<file path=xl/sharedStrings.xml><?xml version="1.0" encoding="utf-8"?>
<sst xmlns="http://schemas.openxmlformats.org/spreadsheetml/2006/main" count="44" uniqueCount="33">
  <si>
    <t>Year</t>
  </si>
  <si>
    <t>Table 1.1.5</t>
  </si>
  <si>
    <t>Table 1.1</t>
  </si>
  <si>
    <t>Table 1.2</t>
  </si>
  <si>
    <t>Table 1.1.6</t>
  </si>
  <si>
    <t>Real GDP 2012 prices</t>
  </si>
  <si>
    <t>Private Real GDP 2012 prices</t>
  </si>
  <si>
    <t>Real Private Fixed Assets 2010 =100</t>
  </si>
  <si>
    <t>Capital/output Entire Economy</t>
  </si>
  <si>
    <t xml:space="preserve">Capital/Output Ratio for Private Sector </t>
  </si>
  <si>
    <t>Real Farm Value added 2012 prices</t>
  </si>
  <si>
    <t>Real Gov Value Added 2012 prices</t>
  </si>
  <si>
    <t>Tb. 1.1.6</t>
  </si>
  <si>
    <t>Nominal GDP</t>
  </si>
  <si>
    <t>Nominal Total Intangibles</t>
  </si>
  <si>
    <t>Nominal private Intangibles</t>
  </si>
  <si>
    <t>Total Real Fixed Assets Ex Cons. Dur. (2012=100)</t>
  </si>
  <si>
    <t>Aggregate Intel. Products index 2012=100</t>
  </si>
  <si>
    <t>2012= 2514.4</t>
  </si>
  <si>
    <t xml:space="preserve">Nominal Fix Government Assets </t>
  </si>
  <si>
    <t>Nominal Aggregate Fixed Assets     Ex Con Dur</t>
  </si>
  <si>
    <t>Nominal Private Fixed Assets     Ex Con Dur</t>
  </si>
  <si>
    <t>Private Fixed Assets  Ex Con Dur 2012=100</t>
  </si>
  <si>
    <t>Aggregate Fixed Assets Ex Con Du; Index 2012=100</t>
  </si>
  <si>
    <t>2012=49215.9</t>
  </si>
  <si>
    <t>2012=36693.1</t>
  </si>
  <si>
    <t>Total Intangibles 2012=100</t>
  </si>
  <si>
    <t>private intangibles 2012=100</t>
  </si>
  <si>
    <t>2012=2514.4</t>
  </si>
  <si>
    <t>Total Government Fixed Assets 2012=100</t>
  </si>
  <si>
    <t>2012=12522.8</t>
  </si>
  <si>
    <t>2012=3578.5</t>
  </si>
  <si>
    <t>Aggregate Fixed Assets Ex Con Du and Intelect. Product Billions  2012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</si>
</sst>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20">
    <xf numFmtId="0" fontId="0" fillId="0" borderId="0" xfId="0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0" xfId="2"/>
    <xf numFmtId="0" fontId="1" fillId="0" borderId="0" xfId="1"/>
    <xf numFmtId="0" fontId="1" fillId="0" borderId="0" xfId="1"/>
    <xf numFmtId="0" fontId="1" fillId="0" borderId="0" xfId="1"/>
    <xf numFmtId="0" fontId="3" fillId="0" borderId="0" xfId="3"/>
    <xf numFmtId="0" fontId="1" fillId="0" borderId="0" xfId="1" applyFill="1"/>
    <xf numFmtId="0" fontId="3" fillId="0" borderId="0" xfId="3"/>
    <xf numFmtId="0" fontId="3" fillId="0" borderId="0" xfId="3"/>
    <xf numFmtId="0" fontId="4" fillId="0" borderId="0" xfId="0" applyFont="1" applyAlignment="1">
      <alignment wrapText="1"/>
    </xf>
    <xf numFmtId="0" fontId="4" fillId="0" borderId="0" xfId="0" applyFont="1"/>
    <xf numFmtId="2" fontId="1" fillId="0" borderId="0" xfId="1" applyNumberFormat="1"/>
    <xf numFmtId="0" fontId="1" fillId="0" borderId="0" xfId="1"/>
    <xf numFmtId="0" fontId="1" fillId="0" borderId="0" xfId="1"/>
    <xf numFmtId="0" fontId="5" fillId="0" borderId="0" xfId="4"/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 6.3: U.S. capital/output ratio 1945-2018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208661417322835E-2"/>
          <c:y val="0.17634259259259263"/>
          <c:w val="0.89064282589676291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v>U.S. capital/output ratio </c:v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Sheet1!$A$21:$A$94</c:f>
              <c:numCache>
                <c:formatCode>General</c:formatCode>
                <c:ptCount val="74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</c:numCache>
            </c:numRef>
          </c:cat>
          <c:val>
            <c:numRef>
              <c:f>Sheet1!$T$21:$T$94</c:f>
              <c:numCache>
                <c:formatCode>General</c:formatCode>
                <c:ptCount val="74"/>
                <c:pt idx="0">
                  <c:v>3.287647567025509</c:v>
                </c:pt>
                <c:pt idx="1">
                  <c:v>3.7235990660889815</c:v>
                </c:pt>
                <c:pt idx="2">
                  <c:v>3.7913383523175548</c:v>
                </c:pt>
                <c:pt idx="3">
                  <c:v>3.6997155462446636</c:v>
                </c:pt>
                <c:pt idx="4">
                  <c:v>3.7969560720095128</c:v>
                </c:pt>
                <c:pt idx="5">
                  <c:v>3.5971242102841496</c:v>
                </c:pt>
                <c:pt idx="6">
                  <c:v>3.4566541504343444</c:v>
                </c:pt>
                <c:pt idx="7">
                  <c:v>3.4513905703295351</c:v>
                </c:pt>
                <c:pt idx="8">
                  <c:v>3.4325847672998515</c:v>
                </c:pt>
                <c:pt idx="9">
                  <c:v>3.5809248637025379</c:v>
                </c:pt>
                <c:pt idx="10">
                  <c:v>3.4743713931650322</c:v>
                </c:pt>
                <c:pt idx="11">
                  <c:v>3.5305293460931519</c:v>
                </c:pt>
                <c:pt idx="12">
                  <c:v>3.5804554198523899</c:v>
                </c:pt>
                <c:pt idx="13">
                  <c:v>3.7175448588895157</c:v>
                </c:pt>
                <c:pt idx="14">
                  <c:v>3.6033042007941471</c:v>
                </c:pt>
                <c:pt idx="15">
                  <c:v>3.6341751250049072</c:v>
                </c:pt>
                <c:pt idx="16">
                  <c:v>3.6655142797095017</c:v>
                </c:pt>
                <c:pt idx="17">
                  <c:v>3.5825765538426113</c:v>
                </c:pt>
                <c:pt idx="18">
                  <c:v>3.5657025214858624</c:v>
                </c:pt>
                <c:pt idx="19">
                  <c:v>3.5097861887222019</c:v>
                </c:pt>
                <c:pt idx="20">
                  <c:v>3.4382193330878392</c:v>
                </c:pt>
                <c:pt idx="21">
                  <c:v>3.3677012324040403</c:v>
                </c:pt>
                <c:pt idx="22">
                  <c:v>3.4083453416523573</c:v>
                </c:pt>
                <c:pt idx="23">
                  <c:v>3.3763575281188323</c:v>
                </c:pt>
                <c:pt idx="24">
                  <c:v>3.3976335794780432</c:v>
                </c:pt>
                <c:pt idx="25">
                  <c:v>3.4976025103046631</c:v>
                </c:pt>
                <c:pt idx="26">
                  <c:v>3.4901400584679423</c:v>
                </c:pt>
                <c:pt idx="27">
                  <c:v>3.4285184988907242</c:v>
                </c:pt>
                <c:pt idx="28">
                  <c:v>3.3617697156378741</c:v>
                </c:pt>
                <c:pt idx="29">
                  <c:v>3.4778417222831495</c:v>
                </c:pt>
                <c:pt idx="30">
                  <c:v>3.5588882125521684</c:v>
                </c:pt>
                <c:pt idx="31">
                  <c:v>3.4590449499403531</c:v>
                </c:pt>
                <c:pt idx="32">
                  <c:v>3.4020961984735725</c:v>
                </c:pt>
                <c:pt idx="33">
                  <c:v>3.3318867952638795</c:v>
                </c:pt>
                <c:pt idx="34">
                  <c:v>3.3400620412852522</c:v>
                </c:pt>
                <c:pt idx="35">
                  <c:v>3.4396078762556099</c:v>
                </c:pt>
                <c:pt idx="36">
                  <c:v>3.4411324536273398</c:v>
                </c:pt>
                <c:pt idx="37">
                  <c:v>3.5715383856521026</c:v>
                </c:pt>
                <c:pt idx="38">
                  <c:v>3.489366668869601</c:v>
                </c:pt>
                <c:pt idx="39">
                  <c:v>3.3495725786726447</c:v>
                </c:pt>
                <c:pt idx="40">
                  <c:v>3.3148772838930212</c:v>
                </c:pt>
                <c:pt idx="41">
                  <c:v>3.2988558753202177</c:v>
                </c:pt>
                <c:pt idx="42">
                  <c:v>3.277320854524751</c:v>
                </c:pt>
                <c:pt idx="43">
                  <c:v>3.2287189566816985</c:v>
                </c:pt>
                <c:pt idx="44">
                  <c:v>3.191943112242408</c:v>
                </c:pt>
                <c:pt idx="45">
                  <c:v>3.2046811132034807</c:v>
                </c:pt>
                <c:pt idx="46">
                  <c:v>3.2640341155264725</c:v>
                </c:pt>
                <c:pt idx="47">
                  <c:v>3.2075662277053563</c:v>
                </c:pt>
                <c:pt idx="48">
                  <c:v>3.1837911555037537</c:v>
                </c:pt>
                <c:pt idx="49">
                  <c:v>3.1245665135584559</c:v>
                </c:pt>
                <c:pt idx="50">
                  <c:v>3.112707054863264</c:v>
                </c:pt>
                <c:pt idx="51">
                  <c:v>3.0777698517788057</c:v>
                </c:pt>
                <c:pt idx="52">
                  <c:v>3.0269824450313609</c:v>
                </c:pt>
                <c:pt idx="53">
                  <c:v>2.9839300425737427</c:v>
                </c:pt>
                <c:pt idx="54">
                  <c:v>2.9381820676337433</c:v>
                </c:pt>
                <c:pt idx="55">
                  <c:v>2.9114328581036601</c:v>
                </c:pt>
                <c:pt idx="56">
                  <c:v>2.958854426083299</c:v>
                </c:pt>
                <c:pt idx="57">
                  <c:v>2.9743515870422037</c:v>
                </c:pt>
                <c:pt idx="58">
                  <c:v>2.9595079418768044</c:v>
                </c:pt>
                <c:pt idx="59">
                  <c:v>2.9213339280113364</c:v>
                </c:pt>
                <c:pt idx="60">
                  <c:v>2.8893840155222503</c:v>
                </c:pt>
                <c:pt idx="61">
                  <c:v>2.8812954031723574</c:v>
                </c:pt>
                <c:pt idx="62">
                  <c:v>2.8911846363556153</c:v>
                </c:pt>
                <c:pt idx="63">
                  <c:v>2.9429710763267987</c:v>
                </c:pt>
                <c:pt idx="64">
                  <c:v>3.0414786504618907</c:v>
                </c:pt>
                <c:pt idx="65">
                  <c:v>2.9888311164363337</c:v>
                </c:pt>
                <c:pt idx="66">
                  <c:v>2.9709730934424661</c:v>
                </c:pt>
                <c:pt idx="67">
                  <c:v>2.9375787790331538</c:v>
                </c:pt>
                <c:pt idx="68">
                  <c:v>2.9203783981601315</c:v>
                </c:pt>
                <c:pt idx="69">
                  <c:v>2.8881082848944568</c:v>
                </c:pt>
                <c:pt idx="70">
                  <c:v>2.8458908162550407</c:v>
                </c:pt>
                <c:pt idx="71">
                  <c:v>2.8381908580961754</c:v>
                </c:pt>
                <c:pt idx="72">
                  <c:v>2.8076700471517277</c:v>
                </c:pt>
                <c:pt idx="73">
                  <c:v>2.767358629867442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11-4EDC-9E49-280836155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4495312"/>
        <c:axId val="1204499472"/>
      </c:lineChart>
      <c:catAx>
        <c:axId val="12044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499472"/>
        <c:crosses val="autoZero"/>
        <c:auto val="1"/>
        <c:lblAlgn val="ctr"/>
        <c:lblOffset val="100"/>
        <c:noMultiLvlLbl val="0"/>
      </c:catAx>
      <c:valAx>
        <c:axId val="1204499472"/>
        <c:scaling>
          <c:orientation val="minMax"/>
          <c:min val="2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495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491490</xdr:colOff>
      <xdr:row>35</xdr:row>
      <xdr:rowOff>53340</xdr:rowOff>
    </xdr:from>
    <xdr:to>
      <xdr:col>31</xdr:col>
      <xdr:colOff>186690</xdr:colOff>
      <xdr:row>50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309890-8AFD-42F4-AF05-9C243F0959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G110"/>
  <sheetViews>
    <sheetView tabSelected="1" topLeftCell="E1" workbookViewId="0">
      <pane ySplit="2" topLeftCell="A15" activePane="bottomLeft" state="frozen"/>
      <selection pane="bottomLeft" activeCell="AA56" sqref="AA56"/>
    </sheetView>
  </sheetViews>
  <sheetFormatPr defaultRowHeight="14.4" x14ac:dyDescent="0.3"/>
  <cols>
    <col min="2" max="2" width="10.6640625" customWidth="1"/>
    <col min="3" max="3" width="9.88671875" customWidth="1"/>
    <col min="5" max="5" width="10.44140625" customWidth="1"/>
    <col min="6" max="13" width="10" customWidth="1"/>
    <col min="14" max="14" width="12.44140625" customWidth="1"/>
    <col min="17" max="17" width="10.33203125" customWidth="1"/>
    <col min="18" max="19" width="9.88671875" customWidth="1"/>
  </cols>
  <sheetData>
    <row r="1" spans="1:111" ht="52.2" x14ac:dyDescent="0.3">
      <c r="A1" s="14" t="s">
        <v>0</v>
      </c>
      <c r="B1" s="14" t="s">
        <v>13</v>
      </c>
      <c r="C1" s="14" t="s">
        <v>20</v>
      </c>
      <c r="D1" s="14" t="s">
        <v>21</v>
      </c>
      <c r="E1" s="14" t="s">
        <v>14</v>
      </c>
      <c r="F1" s="14" t="s">
        <v>15</v>
      </c>
      <c r="G1" s="14" t="s">
        <v>19</v>
      </c>
      <c r="H1" s="14" t="s">
        <v>23</v>
      </c>
      <c r="I1" s="14" t="s">
        <v>22</v>
      </c>
      <c r="J1" s="14" t="s">
        <v>26</v>
      </c>
      <c r="K1" s="14" t="s">
        <v>27</v>
      </c>
      <c r="L1" s="14" t="s">
        <v>29</v>
      </c>
      <c r="M1" s="14" t="s">
        <v>17</v>
      </c>
      <c r="N1" s="14" t="s">
        <v>32</v>
      </c>
      <c r="O1" s="14" t="s">
        <v>11</v>
      </c>
      <c r="P1" s="14" t="s">
        <v>10</v>
      </c>
      <c r="Q1" s="14" t="s">
        <v>5</v>
      </c>
      <c r="R1" s="14" t="s">
        <v>16</v>
      </c>
      <c r="S1" s="14"/>
      <c r="T1" s="14" t="s">
        <v>8</v>
      </c>
      <c r="U1" s="14"/>
      <c r="V1" s="14" t="s">
        <v>6</v>
      </c>
      <c r="W1" s="14" t="s">
        <v>7</v>
      </c>
      <c r="X1" s="14" t="s">
        <v>9</v>
      </c>
      <c r="Y1" s="15"/>
      <c r="AB1" s="14"/>
    </row>
    <row r="2" spans="1:111" x14ac:dyDescent="0.3">
      <c r="A2" s="15"/>
      <c r="B2" s="15" t="s">
        <v>1</v>
      </c>
      <c r="C2" s="15" t="s">
        <v>2</v>
      </c>
      <c r="D2" s="15" t="s">
        <v>2</v>
      </c>
      <c r="E2" s="15" t="s">
        <v>2</v>
      </c>
      <c r="F2" s="15" t="s">
        <v>2</v>
      </c>
      <c r="G2" s="15" t="s">
        <v>2</v>
      </c>
      <c r="H2" s="15" t="s">
        <v>3</v>
      </c>
      <c r="I2" s="15" t="s">
        <v>3</v>
      </c>
      <c r="J2" s="15" t="s">
        <v>3</v>
      </c>
      <c r="K2" s="15" t="s">
        <v>3</v>
      </c>
      <c r="L2" s="15" t="s">
        <v>3</v>
      </c>
      <c r="M2" s="15" t="s">
        <v>3</v>
      </c>
      <c r="N2" s="15"/>
      <c r="O2" s="15" t="s">
        <v>12</v>
      </c>
      <c r="P2" s="15" t="s">
        <v>12</v>
      </c>
      <c r="Q2" s="15" t="s">
        <v>4</v>
      </c>
      <c r="R2" s="15" t="s">
        <v>3</v>
      </c>
      <c r="S2" s="15"/>
      <c r="T2" s="15"/>
      <c r="U2" s="15"/>
      <c r="V2" s="15"/>
      <c r="W2" s="15"/>
      <c r="X2" s="15"/>
      <c r="Y2" s="15"/>
    </row>
    <row r="3" spans="1:111" x14ac:dyDescent="0.3">
      <c r="A3" s="15"/>
      <c r="B3" s="15"/>
      <c r="C3" s="15"/>
      <c r="D3" s="15"/>
      <c r="E3" s="15"/>
      <c r="F3" s="15"/>
      <c r="G3" s="15"/>
      <c r="H3" s="15" t="s">
        <v>24</v>
      </c>
      <c r="I3" s="15" t="s">
        <v>25</v>
      </c>
      <c r="J3" s="15" t="s">
        <v>31</v>
      </c>
      <c r="K3" s="15" t="s">
        <v>28</v>
      </c>
      <c r="L3" s="15" t="s">
        <v>30</v>
      </c>
      <c r="M3" s="15" t="s">
        <v>18</v>
      </c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5" spans="1:111" x14ac:dyDescent="0.3">
      <c r="A5">
        <v>1929</v>
      </c>
      <c r="B5" s="1">
        <v>104.6</v>
      </c>
      <c r="C5">
        <v>294.39999999999998</v>
      </c>
      <c r="D5" s="3">
        <v>251.7</v>
      </c>
      <c r="E5" s="4">
        <v>2.6</v>
      </c>
      <c r="F5" s="5">
        <v>2.5</v>
      </c>
      <c r="G5">
        <v>42.7</v>
      </c>
      <c r="H5" s="18">
        <v>12.128</v>
      </c>
      <c r="I5" s="19">
        <v>13.154999999999999</v>
      </c>
      <c r="J5">
        <v>0.68600000000000005</v>
      </c>
      <c r="K5">
        <v>0.93100000000000005</v>
      </c>
      <c r="L5">
        <v>6.5810000000000004</v>
      </c>
      <c r="M5" s="18">
        <v>0.93100000000000005</v>
      </c>
      <c r="N5" s="16">
        <f>H5*49215.9/100-M5*2514.4/100</f>
        <v>5945.4952880000001</v>
      </c>
      <c r="O5" s="12">
        <v>193</v>
      </c>
      <c r="P5" s="10">
        <v>28.2</v>
      </c>
      <c r="Q5" s="5">
        <v>1109.4000000000001</v>
      </c>
      <c r="R5" s="6">
        <v>12.128</v>
      </c>
      <c r="S5" s="6"/>
      <c r="T5">
        <f t="shared" ref="T5:T36" si="0">((R5*49215.9*0.96676)/100)/Q5</f>
        <v>5.2014584201726342</v>
      </c>
      <c r="U5" s="7"/>
      <c r="V5">
        <f t="shared" ref="V5:V36" si="1">Q5-O5</f>
        <v>916.40000000000009</v>
      </c>
      <c r="W5" s="9">
        <v>13.154999999999999</v>
      </c>
    </row>
    <row r="6" spans="1:111" x14ac:dyDescent="0.3">
      <c r="A6">
        <f>A5+1</f>
        <v>1930</v>
      </c>
      <c r="B6" s="1">
        <v>92.2</v>
      </c>
      <c r="C6">
        <v>281.7</v>
      </c>
      <c r="D6" s="3">
        <v>239.4</v>
      </c>
      <c r="E6" s="4">
        <v>2.7</v>
      </c>
      <c r="F6" s="5">
        <v>2.5</v>
      </c>
      <c r="G6">
        <v>42.3</v>
      </c>
      <c r="H6" s="18">
        <v>12.369</v>
      </c>
      <c r="I6" s="19">
        <v>13.332000000000001</v>
      </c>
      <c r="J6">
        <v>0.754</v>
      </c>
      <c r="K6">
        <v>1.0089999999999999</v>
      </c>
      <c r="L6">
        <v>6.95</v>
      </c>
      <c r="M6" s="18">
        <v>1.0089999999999999</v>
      </c>
      <c r="N6" s="16">
        <f t="shared" ref="N6:N69" si="2">H6*49215.9/100-M6*2514.4/100</f>
        <v>6062.1443749999999</v>
      </c>
      <c r="O6" s="12">
        <v>202.4</v>
      </c>
      <c r="P6" s="10">
        <v>26.5</v>
      </c>
      <c r="Q6" s="5">
        <v>1015.1</v>
      </c>
      <c r="R6" s="6">
        <v>12.369</v>
      </c>
      <c r="S6" s="6"/>
      <c r="T6">
        <f t="shared" si="0"/>
        <v>5.7976215972179688</v>
      </c>
      <c r="U6" s="7"/>
      <c r="V6">
        <f t="shared" si="1"/>
        <v>812.7</v>
      </c>
      <c r="W6" s="18">
        <v>13.332000000000001</v>
      </c>
    </row>
    <row r="7" spans="1:111" x14ac:dyDescent="0.3">
      <c r="A7">
        <f t="shared" ref="A7:A70" si="3">A6+1</f>
        <v>1931</v>
      </c>
      <c r="B7" s="1">
        <v>77.400000000000006</v>
      </c>
      <c r="C7">
        <v>245.5</v>
      </c>
      <c r="D7" s="3">
        <v>205.4</v>
      </c>
      <c r="E7" s="4">
        <v>2.7</v>
      </c>
      <c r="F7" s="5">
        <v>2.5</v>
      </c>
      <c r="G7">
        <v>40</v>
      </c>
      <c r="H7" s="18">
        <v>12.475</v>
      </c>
      <c r="I7" s="19">
        <v>13.329000000000001</v>
      </c>
      <c r="J7">
        <v>0.80900000000000005</v>
      </c>
      <c r="K7">
        <v>1.0660000000000001</v>
      </c>
      <c r="L7">
        <v>7.3369999999999997</v>
      </c>
      <c r="M7" s="18">
        <v>1.0660000000000001</v>
      </c>
      <c r="N7" s="16">
        <f t="shared" si="2"/>
        <v>6112.8800209999999</v>
      </c>
      <c r="O7" s="12">
        <v>205.9</v>
      </c>
      <c r="P7" s="10">
        <v>32.299999999999997</v>
      </c>
      <c r="Q7" s="5">
        <v>950</v>
      </c>
      <c r="R7" s="6">
        <v>12.475</v>
      </c>
      <c r="S7" s="6"/>
      <c r="T7">
        <f t="shared" si="0"/>
        <v>6.2480004680305266</v>
      </c>
      <c r="U7" s="7"/>
      <c r="V7">
        <f t="shared" si="1"/>
        <v>744.1</v>
      </c>
      <c r="W7" s="18">
        <v>13.329000000000001</v>
      </c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</row>
    <row r="8" spans="1:111" x14ac:dyDescent="0.3">
      <c r="A8">
        <f t="shared" si="3"/>
        <v>1932</v>
      </c>
      <c r="B8" s="1">
        <v>59.5</v>
      </c>
      <c r="C8">
        <v>222.3</v>
      </c>
      <c r="D8" s="3">
        <v>187.6</v>
      </c>
      <c r="E8" s="4">
        <v>2.7</v>
      </c>
      <c r="F8" s="5">
        <v>2.4</v>
      </c>
      <c r="G8">
        <v>34.700000000000003</v>
      </c>
      <c r="H8" s="18">
        <v>12.448</v>
      </c>
      <c r="I8" s="19">
        <v>13.183999999999999</v>
      </c>
      <c r="J8">
        <v>0.85899999999999999</v>
      </c>
      <c r="K8">
        <v>1.1060000000000001</v>
      </c>
      <c r="L8">
        <v>7.6459999999999999</v>
      </c>
      <c r="M8" s="18">
        <v>1.1060000000000001</v>
      </c>
      <c r="N8" s="16">
        <f t="shared" si="2"/>
        <v>6098.5859680000003</v>
      </c>
      <c r="O8" s="12">
        <v>203.3</v>
      </c>
      <c r="P8" s="10">
        <v>31.4</v>
      </c>
      <c r="Q8" s="5">
        <v>827.5</v>
      </c>
      <c r="R8" s="6">
        <v>12.448</v>
      </c>
      <c r="S8" s="6"/>
      <c r="T8">
        <f t="shared" si="0"/>
        <v>7.1574064706807503</v>
      </c>
      <c r="U8" s="7"/>
      <c r="V8">
        <f t="shared" si="1"/>
        <v>624.20000000000005</v>
      </c>
      <c r="W8" s="18">
        <v>13.183999999999999</v>
      </c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</row>
    <row r="9" spans="1:111" x14ac:dyDescent="0.3">
      <c r="A9">
        <f t="shared" si="3"/>
        <v>1933</v>
      </c>
      <c r="B9" s="1">
        <v>57.2</v>
      </c>
      <c r="C9">
        <v>236.3</v>
      </c>
      <c r="D9" s="3">
        <v>196.5</v>
      </c>
      <c r="E9" s="4">
        <v>2.7</v>
      </c>
      <c r="F9" s="5">
        <v>2.4</v>
      </c>
      <c r="G9">
        <v>39.799999999999997</v>
      </c>
      <c r="H9" s="18">
        <v>12.369</v>
      </c>
      <c r="I9" s="19">
        <v>13.01</v>
      </c>
      <c r="J9">
        <v>0.90800000000000003</v>
      </c>
      <c r="K9">
        <v>1.153</v>
      </c>
      <c r="L9">
        <v>7.8620000000000001</v>
      </c>
      <c r="M9" s="18">
        <v>1.153</v>
      </c>
      <c r="N9" s="16">
        <f t="shared" si="2"/>
        <v>6058.523639</v>
      </c>
      <c r="O9" s="12">
        <v>214.7</v>
      </c>
      <c r="P9" s="10">
        <v>29.9</v>
      </c>
      <c r="Q9" s="5">
        <v>817.3</v>
      </c>
      <c r="R9" s="6">
        <v>12.369</v>
      </c>
      <c r="S9" s="6"/>
      <c r="T9">
        <f t="shared" si="0"/>
        <v>7.2007410783506183</v>
      </c>
      <c r="U9" s="7"/>
      <c r="V9">
        <f t="shared" si="1"/>
        <v>602.59999999999991</v>
      </c>
      <c r="W9" s="18">
        <v>13.01</v>
      </c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1"/>
    </row>
    <row r="10" spans="1:111" x14ac:dyDescent="0.3">
      <c r="A10">
        <f t="shared" si="3"/>
        <v>1934</v>
      </c>
      <c r="B10" s="1">
        <v>66.8</v>
      </c>
      <c r="C10">
        <v>246</v>
      </c>
      <c r="D10" s="3">
        <v>198.6</v>
      </c>
      <c r="E10" s="4">
        <v>3</v>
      </c>
      <c r="F10" s="5">
        <v>2.6</v>
      </c>
      <c r="G10">
        <v>47.4</v>
      </c>
      <c r="H10" s="18">
        <v>12.353</v>
      </c>
      <c r="I10" s="19">
        <v>12.896000000000001</v>
      </c>
      <c r="J10">
        <v>0.96899999999999997</v>
      </c>
      <c r="K10">
        <v>1.226</v>
      </c>
      <c r="L10">
        <v>8.1210000000000004</v>
      </c>
      <c r="M10" s="18">
        <v>1.226</v>
      </c>
      <c r="N10" s="16">
        <f t="shared" si="2"/>
        <v>6048.8135830000001</v>
      </c>
      <c r="O10" s="12">
        <v>241.9</v>
      </c>
      <c r="P10" s="10">
        <v>23.4</v>
      </c>
      <c r="Q10" s="5">
        <v>905.6</v>
      </c>
      <c r="R10" s="6">
        <v>12.353</v>
      </c>
      <c r="S10" s="6"/>
      <c r="T10">
        <f t="shared" si="0"/>
        <v>6.490230663845538</v>
      </c>
      <c r="U10" s="7"/>
      <c r="V10">
        <f t="shared" si="1"/>
        <v>663.7</v>
      </c>
      <c r="W10" s="18">
        <v>12.896000000000001</v>
      </c>
    </row>
    <row r="11" spans="1:111" x14ac:dyDescent="0.3">
      <c r="A11">
        <f t="shared" si="3"/>
        <v>1935</v>
      </c>
      <c r="B11" s="1">
        <v>74.2</v>
      </c>
      <c r="C11">
        <v>247.3</v>
      </c>
      <c r="D11" s="3">
        <v>199.5</v>
      </c>
      <c r="E11" s="4">
        <v>3.2</v>
      </c>
      <c r="F11" s="5">
        <v>2.8</v>
      </c>
      <c r="G11">
        <v>47.7</v>
      </c>
      <c r="H11" s="18">
        <v>12.397</v>
      </c>
      <c r="I11" s="19">
        <v>12.85</v>
      </c>
      <c r="J11">
        <v>1.0409999999999999</v>
      </c>
      <c r="K11">
        <v>1.3160000000000001</v>
      </c>
      <c r="L11">
        <v>8.4120000000000008</v>
      </c>
      <c r="M11" s="18">
        <v>1.3160000000000001</v>
      </c>
      <c r="N11" s="16">
        <f t="shared" si="2"/>
        <v>6068.2056190000012</v>
      </c>
      <c r="O11" s="12">
        <v>258.2</v>
      </c>
      <c r="P11" s="10">
        <v>29.1</v>
      </c>
      <c r="Q11" s="5">
        <v>986.2</v>
      </c>
      <c r="R11" s="6">
        <v>12.397</v>
      </c>
      <c r="S11" s="6"/>
      <c r="T11">
        <f t="shared" si="0"/>
        <v>5.9810262351566417</v>
      </c>
      <c r="U11" s="7"/>
      <c r="V11">
        <f t="shared" si="1"/>
        <v>728</v>
      </c>
      <c r="W11" s="18">
        <v>12.85</v>
      </c>
    </row>
    <row r="12" spans="1:111" x14ac:dyDescent="0.3">
      <c r="A12">
        <f t="shared" si="3"/>
        <v>1936</v>
      </c>
      <c r="B12" s="1">
        <v>84.8</v>
      </c>
      <c r="C12">
        <v>275.10000000000002</v>
      </c>
      <c r="D12" s="3">
        <v>220.4</v>
      </c>
      <c r="E12" s="4">
        <v>3.6</v>
      </c>
      <c r="F12" s="5">
        <v>3.1</v>
      </c>
      <c r="G12">
        <v>54.7</v>
      </c>
      <c r="H12" s="18">
        <v>12.577</v>
      </c>
      <c r="I12" s="19">
        <v>12.904999999999999</v>
      </c>
      <c r="J12">
        <v>1.127</v>
      </c>
      <c r="K12">
        <v>1.425</v>
      </c>
      <c r="L12">
        <v>8.8949999999999996</v>
      </c>
      <c r="M12" s="18">
        <v>1.425</v>
      </c>
      <c r="N12" s="16">
        <f t="shared" si="2"/>
        <v>6154.053543</v>
      </c>
      <c r="O12" s="12">
        <v>301.10000000000002</v>
      </c>
      <c r="P12" s="10">
        <v>25</v>
      </c>
      <c r="Q12" s="5">
        <v>1113.3</v>
      </c>
      <c r="R12" s="6">
        <v>12.577</v>
      </c>
      <c r="S12" s="6"/>
      <c r="T12">
        <f t="shared" si="0"/>
        <v>5.3751298009365671</v>
      </c>
      <c r="U12" s="7"/>
      <c r="V12">
        <f t="shared" si="1"/>
        <v>812.19999999999993</v>
      </c>
      <c r="W12" s="18">
        <v>12.904999999999999</v>
      </c>
    </row>
    <row r="13" spans="1:111" x14ac:dyDescent="0.3">
      <c r="A13">
        <f t="shared" si="3"/>
        <v>1937</v>
      </c>
      <c r="B13" s="1">
        <v>93</v>
      </c>
      <c r="C13">
        <v>289.89999999999998</v>
      </c>
      <c r="D13" s="3">
        <v>231.7</v>
      </c>
      <c r="E13" s="4">
        <v>4</v>
      </c>
      <c r="F13" s="5">
        <v>3.4</v>
      </c>
      <c r="G13">
        <v>58.1</v>
      </c>
      <c r="H13" s="18">
        <v>12.782</v>
      </c>
      <c r="I13" s="19">
        <v>13.026999999999999</v>
      </c>
      <c r="J13">
        <v>1.2130000000000001</v>
      </c>
      <c r="K13">
        <v>1.5369999999999999</v>
      </c>
      <c r="L13">
        <v>9.2989999999999995</v>
      </c>
      <c r="M13" s="18">
        <v>1.5369999999999999</v>
      </c>
      <c r="N13" s="16">
        <f t="shared" si="2"/>
        <v>6252.1300100000008</v>
      </c>
      <c r="O13" s="12">
        <v>288</v>
      </c>
      <c r="P13" s="10">
        <v>30.5</v>
      </c>
      <c r="Q13" s="5">
        <v>1170.3</v>
      </c>
      <c r="R13" s="6">
        <v>12.782</v>
      </c>
      <c r="S13" s="6"/>
      <c r="T13">
        <f t="shared" si="0"/>
        <v>5.1966768627914899</v>
      </c>
      <c r="U13" s="7"/>
      <c r="V13">
        <f t="shared" si="1"/>
        <v>882.3</v>
      </c>
      <c r="W13" s="18">
        <v>13.026999999999999</v>
      </c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</row>
    <row r="14" spans="1:111" x14ac:dyDescent="0.3">
      <c r="A14">
        <f t="shared" si="3"/>
        <v>1938</v>
      </c>
      <c r="B14" s="1">
        <v>87.4</v>
      </c>
      <c r="C14">
        <v>292.7</v>
      </c>
      <c r="D14" s="3">
        <v>232</v>
      </c>
      <c r="E14" s="4">
        <v>4.3</v>
      </c>
      <c r="F14" s="5">
        <v>3.7</v>
      </c>
      <c r="G14">
        <v>60.7</v>
      </c>
      <c r="H14" s="18">
        <v>12.936</v>
      </c>
      <c r="I14" s="19">
        <v>13.064</v>
      </c>
      <c r="J14">
        <v>1.3069999999999999</v>
      </c>
      <c r="K14">
        <v>1.6579999999999999</v>
      </c>
      <c r="L14">
        <v>9.7539999999999996</v>
      </c>
      <c r="M14" s="18">
        <v>1.6579999999999999</v>
      </c>
      <c r="N14" s="16">
        <f t="shared" si="2"/>
        <v>6324.8800719999999</v>
      </c>
      <c r="O14" s="12">
        <v>310.3</v>
      </c>
      <c r="P14" s="10">
        <v>29.9</v>
      </c>
      <c r="Q14" s="5">
        <v>1131.5999999999999</v>
      </c>
      <c r="R14" s="6">
        <v>12.936</v>
      </c>
      <c r="S14" s="6"/>
      <c r="T14">
        <f t="shared" si="0"/>
        <v>5.4391517111083783</v>
      </c>
      <c r="U14" s="7"/>
      <c r="V14">
        <f t="shared" si="1"/>
        <v>821.3</v>
      </c>
      <c r="W14" s="18">
        <v>13.064</v>
      </c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</row>
    <row r="15" spans="1:111" x14ac:dyDescent="0.3">
      <c r="A15">
        <f t="shared" si="3"/>
        <v>1939</v>
      </c>
      <c r="B15" s="1">
        <v>93.4</v>
      </c>
      <c r="C15">
        <v>298.2</v>
      </c>
      <c r="D15" s="3">
        <v>235.6</v>
      </c>
      <c r="E15" s="4">
        <v>4.5999999999999996</v>
      </c>
      <c r="F15" s="5">
        <v>4</v>
      </c>
      <c r="G15">
        <v>62.6</v>
      </c>
      <c r="H15" s="18">
        <v>13.154999999999999</v>
      </c>
      <c r="I15" s="19">
        <v>13.162000000000001</v>
      </c>
      <c r="J15">
        <v>1.3959999999999999</v>
      </c>
      <c r="K15">
        <v>1.7689999999999999</v>
      </c>
      <c r="L15">
        <v>10.266</v>
      </c>
      <c r="M15" s="18">
        <v>1.7689999999999999</v>
      </c>
      <c r="N15" s="16">
        <f t="shared" si="2"/>
        <v>6429.8719089999995</v>
      </c>
      <c r="O15" s="12">
        <v>316.60000000000002</v>
      </c>
      <c r="P15" s="10">
        <v>33.4</v>
      </c>
      <c r="Q15" s="5">
        <v>1222.4000000000001</v>
      </c>
      <c r="R15" s="6">
        <v>13.154999999999999</v>
      </c>
      <c r="S15" s="6"/>
      <c r="T15">
        <f t="shared" si="0"/>
        <v>5.1203731972514719</v>
      </c>
      <c r="U15" s="7"/>
      <c r="V15">
        <f t="shared" si="1"/>
        <v>905.80000000000007</v>
      </c>
      <c r="W15" s="18">
        <v>13.162000000000001</v>
      </c>
    </row>
    <row r="16" spans="1:111" x14ac:dyDescent="0.3">
      <c r="A16">
        <f t="shared" si="3"/>
        <v>1940</v>
      </c>
      <c r="B16" s="1">
        <v>102.9</v>
      </c>
      <c r="C16">
        <v>320.5</v>
      </c>
      <c r="D16" s="3">
        <v>254.4</v>
      </c>
      <c r="E16" s="4">
        <v>5</v>
      </c>
      <c r="F16" s="5">
        <v>4.3</v>
      </c>
      <c r="G16">
        <v>66.099999999999994</v>
      </c>
      <c r="H16" s="18">
        <v>13.423</v>
      </c>
      <c r="I16" s="19">
        <v>13.332000000000001</v>
      </c>
      <c r="J16">
        <v>1.486</v>
      </c>
      <c r="K16">
        <v>1.879</v>
      </c>
      <c r="L16">
        <v>10.754</v>
      </c>
      <c r="M16" s="18">
        <v>1.879</v>
      </c>
      <c r="N16" s="16">
        <f t="shared" si="2"/>
        <v>6559.0046809999994</v>
      </c>
      <c r="O16" s="12">
        <v>334.3</v>
      </c>
      <c r="P16" s="10">
        <v>29.2</v>
      </c>
      <c r="Q16" s="5">
        <v>1330.2</v>
      </c>
      <c r="R16" s="6">
        <v>13.423</v>
      </c>
      <c r="S16" s="6"/>
      <c r="T16">
        <f t="shared" si="0"/>
        <v>4.8012768744980603</v>
      </c>
      <c r="U16" s="7"/>
      <c r="V16">
        <f t="shared" si="1"/>
        <v>995.90000000000009</v>
      </c>
      <c r="W16" s="18">
        <v>13.332000000000001</v>
      </c>
    </row>
    <row r="17" spans="1:23" x14ac:dyDescent="0.3">
      <c r="A17">
        <f t="shared" si="3"/>
        <v>1941</v>
      </c>
      <c r="B17" s="1">
        <v>129.30000000000001</v>
      </c>
      <c r="C17">
        <v>365.5</v>
      </c>
      <c r="D17" s="3">
        <v>282.8</v>
      </c>
      <c r="E17" s="4">
        <v>6</v>
      </c>
      <c r="F17" s="5">
        <v>5.0999999999999996</v>
      </c>
      <c r="G17">
        <v>82.7</v>
      </c>
      <c r="H17" s="18">
        <v>13.904999999999999</v>
      </c>
      <c r="I17" s="19">
        <v>13.56</v>
      </c>
      <c r="J17">
        <v>1.6879999999999999</v>
      </c>
      <c r="K17">
        <v>2.0750000000000002</v>
      </c>
      <c r="L17">
        <v>12.257999999999999</v>
      </c>
      <c r="M17" s="18">
        <v>2.0750000000000002</v>
      </c>
      <c r="N17" s="16">
        <f t="shared" si="2"/>
        <v>6791.2970950000008</v>
      </c>
      <c r="O17" s="12">
        <v>427</v>
      </c>
      <c r="P17" s="10">
        <v>32.700000000000003</v>
      </c>
      <c r="Q17" s="5">
        <v>1565.8</v>
      </c>
      <c r="R17" s="6">
        <v>13.904999999999999</v>
      </c>
      <c r="S17" s="6"/>
      <c r="T17">
        <f t="shared" si="0"/>
        <v>4.2253122508942393</v>
      </c>
      <c r="U17" s="7"/>
      <c r="V17">
        <f t="shared" si="1"/>
        <v>1138.8</v>
      </c>
      <c r="W17" s="18">
        <v>13.56</v>
      </c>
    </row>
    <row r="18" spans="1:23" x14ac:dyDescent="0.3">
      <c r="A18">
        <f t="shared" si="3"/>
        <v>1942</v>
      </c>
      <c r="B18" s="1">
        <v>166</v>
      </c>
      <c r="C18">
        <v>424.9</v>
      </c>
      <c r="D18" s="3">
        <v>302.3</v>
      </c>
      <c r="E18" s="4">
        <v>7.4</v>
      </c>
      <c r="F18" s="5">
        <v>6</v>
      </c>
      <c r="G18">
        <v>122.5</v>
      </c>
      <c r="H18" s="18">
        <v>14.622999999999999</v>
      </c>
      <c r="I18" s="19">
        <v>13.542999999999999</v>
      </c>
      <c r="J18">
        <v>1.879</v>
      </c>
      <c r="K18">
        <v>2.2229999999999999</v>
      </c>
      <c r="L18">
        <v>16.260999999999999</v>
      </c>
      <c r="M18" s="18">
        <v>2.2229999999999999</v>
      </c>
      <c r="N18" s="16">
        <f t="shared" si="2"/>
        <v>7140.9459449999995</v>
      </c>
      <c r="O18" s="12">
        <v>667.7</v>
      </c>
      <c r="P18" s="10">
        <v>35.4</v>
      </c>
      <c r="Q18" s="5">
        <v>1861.5</v>
      </c>
      <c r="R18" s="6">
        <v>14.622999999999999</v>
      </c>
      <c r="S18" s="6"/>
      <c r="T18">
        <f t="shared" si="0"/>
        <v>3.7376406447839483</v>
      </c>
      <c r="U18" s="7"/>
      <c r="V18">
        <f t="shared" si="1"/>
        <v>1193.8</v>
      </c>
      <c r="W18" s="18">
        <v>13.542999999999999</v>
      </c>
    </row>
    <row r="19" spans="1:23" x14ac:dyDescent="0.3">
      <c r="A19">
        <f t="shared" si="3"/>
        <v>1943</v>
      </c>
      <c r="B19" s="1">
        <v>203.1</v>
      </c>
      <c r="C19">
        <v>478.7</v>
      </c>
      <c r="D19" s="3">
        <v>317.10000000000002</v>
      </c>
      <c r="E19" s="4">
        <v>9.1</v>
      </c>
      <c r="F19" s="5">
        <v>6.8</v>
      </c>
      <c r="G19">
        <v>161.6</v>
      </c>
      <c r="H19" s="18">
        <v>15.244</v>
      </c>
      <c r="I19" s="19">
        <v>13.442</v>
      </c>
      <c r="J19">
        <v>2.0840000000000001</v>
      </c>
      <c r="K19">
        <v>2.2909999999999999</v>
      </c>
      <c r="L19">
        <v>20.77</v>
      </c>
      <c r="M19" s="18">
        <v>2.2909999999999999</v>
      </c>
      <c r="N19" s="16">
        <f t="shared" si="2"/>
        <v>7444.8668920000009</v>
      </c>
      <c r="O19" s="12">
        <v>1112.2</v>
      </c>
      <c r="P19" s="10">
        <v>34.5</v>
      </c>
      <c r="Q19" s="5">
        <v>2178.4</v>
      </c>
      <c r="R19" s="6">
        <v>15.244</v>
      </c>
      <c r="S19" s="6"/>
      <c r="T19">
        <f t="shared" si="0"/>
        <v>3.329549042187367</v>
      </c>
      <c r="U19" s="7"/>
      <c r="V19">
        <f t="shared" si="1"/>
        <v>1066.2</v>
      </c>
      <c r="W19" s="18">
        <v>13.442</v>
      </c>
    </row>
    <row r="20" spans="1:23" x14ac:dyDescent="0.3">
      <c r="A20">
        <f t="shared" si="3"/>
        <v>1944</v>
      </c>
      <c r="B20" s="1">
        <v>224.4</v>
      </c>
      <c r="C20">
        <v>513.4</v>
      </c>
      <c r="D20" s="3">
        <v>329.3</v>
      </c>
      <c r="E20" s="4">
        <v>11</v>
      </c>
      <c r="F20" s="5">
        <v>7.5</v>
      </c>
      <c r="G20">
        <v>184</v>
      </c>
      <c r="H20" s="18">
        <v>15.788</v>
      </c>
      <c r="I20" s="19">
        <v>13.412000000000001</v>
      </c>
      <c r="J20">
        <v>2.3439999999999999</v>
      </c>
      <c r="K20">
        <v>2.3519999999999999</v>
      </c>
      <c r="L20">
        <v>24.440999999999999</v>
      </c>
      <c r="M20" s="18">
        <v>2.3519999999999999</v>
      </c>
      <c r="N20" s="16">
        <f t="shared" si="2"/>
        <v>7711.0676040000008</v>
      </c>
      <c r="O20" s="12">
        <v>1337</v>
      </c>
      <c r="P20" s="10">
        <v>34.1</v>
      </c>
      <c r="Q20" s="5">
        <v>2351.6</v>
      </c>
      <c r="R20" s="6">
        <v>15.788</v>
      </c>
      <c r="S20" s="6"/>
      <c r="T20">
        <f t="shared" si="0"/>
        <v>3.1943887714126213</v>
      </c>
      <c r="U20" s="7"/>
      <c r="V20">
        <f t="shared" si="1"/>
        <v>1014.5999999999999</v>
      </c>
      <c r="W20" s="18">
        <v>13.412000000000001</v>
      </c>
    </row>
    <row r="21" spans="1:23" x14ac:dyDescent="0.3">
      <c r="A21">
        <f t="shared" si="3"/>
        <v>1945</v>
      </c>
      <c r="B21" s="1">
        <v>228</v>
      </c>
      <c r="C21">
        <v>554.9</v>
      </c>
      <c r="D21" s="3">
        <v>353</v>
      </c>
      <c r="E21" s="4">
        <v>12.3</v>
      </c>
      <c r="F21" s="5">
        <v>8.1</v>
      </c>
      <c r="G21">
        <v>201.9</v>
      </c>
      <c r="H21" s="18">
        <v>16.09</v>
      </c>
      <c r="I21" s="19">
        <v>13.494</v>
      </c>
      <c r="J21">
        <v>2.5939999999999999</v>
      </c>
      <c r="K21">
        <v>2.456</v>
      </c>
      <c r="L21">
        <v>25.841999999999999</v>
      </c>
      <c r="M21" s="18">
        <v>2.456</v>
      </c>
      <c r="N21" s="16">
        <f t="shared" si="2"/>
        <v>7857.0846460000002</v>
      </c>
      <c r="O21" s="12">
        <v>1346.5</v>
      </c>
      <c r="P21" s="10">
        <v>34</v>
      </c>
      <c r="Q21" s="5">
        <v>2328.6</v>
      </c>
      <c r="R21" s="6">
        <v>16.09</v>
      </c>
      <c r="S21" s="6"/>
      <c r="T21">
        <f t="shared" si="0"/>
        <v>3.287647567025509</v>
      </c>
      <c r="U21" s="7"/>
      <c r="V21">
        <f t="shared" si="1"/>
        <v>982.09999999999991</v>
      </c>
      <c r="W21" s="18">
        <v>13.494</v>
      </c>
    </row>
    <row r="22" spans="1:23" x14ac:dyDescent="0.3">
      <c r="A22">
        <f t="shared" si="3"/>
        <v>1946</v>
      </c>
      <c r="B22" s="1">
        <v>227.5</v>
      </c>
      <c r="C22">
        <v>639.70000000000005</v>
      </c>
      <c r="D22" s="3">
        <v>434</v>
      </c>
      <c r="E22" s="4">
        <v>14.2</v>
      </c>
      <c r="F22" s="5">
        <v>9.1</v>
      </c>
      <c r="G22">
        <v>205.7</v>
      </c>
      <c r="H22" s="18">
        <v>16.109000000000002</v>
      </c>
      <c r="I22" s="19">
        <v>13.898999999999999</v>
      </c>
      <c r="J22">
        <v>2.839</v>
      </c>
      <c r="K22">
        <v>2.637</v>
      </c>
      <c r="L22">
        <v>23.943999999999999</v>
      </c>
      <c r="M22" s="18">
        <v>2.637</v>
      </c>
      <c r="N22" s="16">
        <f t="shared" si="2"/>
        <v>7861.8846030000013</v>
      </c>
      <c r="O22" s="12">
        <v>727.3</v>
      </c>
      <c r="P22" s="10">
        <v>34.200000000000003</v>
      </c>
      <c r="Q22" s="5">
        <v>2058.4</v>
      </c>
      <c r="R22" s="6">
        <v>16.109000000000002</v>
      </c>
      <c r="S22" s="6"/>
      <c r="T22">
        <f t="shared" si="0"/>
        <v>3.7235990660889815</v>
      </c>
      <c r="U22" s="7"/>
      <c r="V22">
        <f t="shared" si="1"/>
        <v>1331.1000000000001</v>
      </c>
      <c r="W22" s="18">
        <v>13.898999999999999</v>
      </c>
    </row>
    <row r="23" spans="1:23" x14ac:dyDescent="0.3">
      <c r="A23">
        <f t="shared" si="3"/>
        <v>1947</v>
      </c>
      <c r="B23" s="1">
        <v>249.6</v>
      </c>
      <c r="C23">
        <v>734.2</v>
      </c>
      <c r="D23" s="3">
        <v>516.6</v>
      </c>
      <c r="E23" s="4">
        <v>16.100000000000001</v>
      </c>
      <c r="F23" s="5">
        <v>10.6</v>
      </c>
      <c r="G23">
        <v>217.6</v>
      </c>
      <c r="H23" s="18">
        <v>16.213999999999999</v>
      </c>
      <c r="I23" s="19">
        <v>14.486000000000001</v>
      </c>
      <c r="J23">
        <v>3.0249999999999999</v>
      </c>
      <c r="K23">
        <v>2.7919999999999998</v>
      </c>
      <c r="L23">
        <v>22.289000000000001</v>
      </c>
      <c r="M23" s="18">
        <v>2.7919999999999998</v>
      </c>
      <c r="N23" s="16">
        <f t="shared" si="2"/>
        <v>7909.6639779999996</v>
      </c>
      <c r="O23" s="12">
        <v>567.29999999999995</v>
      </c>
      <c r="P23" s="10">
        <v>30.6</v>
      </c>
      <c r="Q23" s="5">
        <v>2034.8</v>
      </c>
      <c r="R23" s="6">
        <v>16.213999999999999</v>
      </c>
      <c r="S23" s="6"/>
      <c r="T23">
        <f t="shared" si="0"/>
        <v>3.7913383523175548</v>
      </c>
      <c r="U23" s="7"/>
      <c r="V23">
        <f t="shared" si="1"/>
        <v>1467.5</v>
      </c>
      <c r="W23" s="18">
        <v>14.486000000000001</v>
      </c>
    </row>
    <row r="24" spans="1:23" x14ac:dyDescent="0.3">
      <c r="A24">
        <f t="shared" si="3"/>
        <v>1948</v>
      </c>
      <c r="B24" s="1">
        <v>274.5</v>
      </c>
      <c r="C24">
        <v>780</v>
      </c>
      <c r="D24" s="3">
        <v>562.20000000000005</v>
      </c>
      <c r="E24" s="4">
        <v>17.5</v>
      </c>
      <c r="F24" s="5">
        <v>11.3</v>
      </c>
      <c r="G24">
        <v>217.9</v>
      </c>
      <c r="H24" s="18">
        <v>16.472999999999999</v>
      </c>
      <c r="I24" s="19">
        <v>15.135</v>
      </c>
      <c r="J24">
        <v>3.2029999999999998</v>
      </c>
      <c r="K24">
        <v>2.91</v>
      </c>
      <c r="L24">
        <v>21.126999999999999</v>
      </c>
      <c r="M24" s="18">
        <v>2.91</v>
      </c>
      <c r="N24" s="16">
        <f t="shared" si="2"/>
        <v>8034.1661670000003</v>
      </c>
      <c r="O24" s="12">
        <v>544.6</v>
      </c>
      <c r="P24" s="10">
        <v>35.299999999999997</v>
      </c>
      <c r="Q24" s="5">
        <v>2118.5</v>
      </c>
      <c r="R24" s="6">
        <v>16.472999999999999</v>
      </c>
      <c r="S24" s="6"/>
      <c r="T24">
        <f t="shared" si="0"/>
        <v>3.6997155462446636</v>
      </c>
      <c r="U24" s="7"/>
      <c r="V24">
        <f t="shared" si="1"/>
        <v>1573.9</v>
      </c>
      <c r="W24" s="18">
        <v>15.135</v>
      </c>
    </row>
    <row r="25" spans="1:23" x14ac:dyDescent="0.3">
      <c r="A25">
        <f t="shared" si="3"/>
        <v>1949</v>
      </c>
      <c r="B25" s="1">
        <v>272.5</v>
      </c>
      <c r="C25">
        <v>785.1</v>
      </c>
      <c r="D25" s="3">
        <v>581.1</v>
      </c>
      <c r="E25" s="4">
        <v>18.399999999999999</v>
      </c>
      <c r="F25" s="5">
        <v>11.7</v>
      </c>
      <c r="G25">
        <v>204</v>
      </c>
      <c r="H25" s="18">
        <v>16.811</v>
      </c>
      <c r="I25" s="19">
        <v>15.654999999999999</v>
      </c>
      <c r="J25">
        <v>3.3620000000000001</v>
      </c>
      <c r="K25">
        <v>3</v>
      </c>
      <c r="L25">
        <v>20.788</v>
      </c>
      <c r="M25" s="18">
        <v>3</v>
      </c>
      <c r="N25" s="16">
        <f t="shared" si="2"/>
        <v>8198.2529489999997</v>
      </c>
      <c r="O25" s="12">
        <v>544.79999999999995</v>
      </c>
      <c r="P25" s="10">
        <v>33.9</v>
      </c>
      <c r="Q25" s="5">
        <v>2106.6</v>
      </c>
      <c r="R25" s="6">
        <v>16.811</v>
      </c>
      <c r="S25" s="6"/>
      <c r="T25">
        <f t="shared" si="0"/>
        <v>3.7969560720095128</v>
      </c>
      <c r="U25" s="7"/>
      <c r="V25">
        <f t="shared" si="1"/>
        <v>1561.8</v>
      </c>
      <c r="W25" s="18">
        <v>15.654999999999999</v>
      </c>
    </row>
    <row r="26" spans="1:23" x14ac:dyDescent="0.3">
      <c r="A26">
        <f t="shared" si="3"/>
        <v>1950</v>
      </c>
      <c r="B26" s="1">
        <v>299.8</v>
      </c>
      <c r="C26">
        <v>872.1</v>
      </c>
      <c r="D26" s="3">
        <v>655.8</v>
      </c>
      <c r="E26" s="4">
        <v>20.6</v>
      </c>
      <c r="F26" s="5">
        <v>12.8</v>
      </c>
      <c r="G26">
        <v>216.3</v>
      </c>
      <c r="H26" s="18">
        <v>17.309000000000001</v>
      </c>
      <c r="I26" s="19">
        <v>16.353000000000002</v>
      </c>
      <c r="J26">
        <v>3.5459999999999998</v>
      </c>
      <c r="K26">
        <v>3.117</v>
      </c>
      <c r="L26">
        <v>20.518000000000001</v>
      </c>
      <c r="M26" s="18">
        <v>3.117</v>
      </c>
      <c r="N26" s="16">
        <f t="shared" si="2"/>
        <v>8440.4062830000021</v>
      </c>
      <c r="O26" s="12">
        <v>553.79999999999995</v>
      </c>
      <c r="P26" s="10">
        <v>35.6</v>
      </c>
      <c r="Q26" s="5">
        <v>2289.5</v>
      </c>
      <c r="R26" s="6">
        <v>17.309000000000001</v>
      </c>
      <c r="S26" s="6"/>
      <c r="T26">
        <f t="shared" si="0"/>
        <v>3.5971242102841496</v>
      </c>
      <c r="U26" s="7"/>
      <c r="V26">
        <f t="shared" si="1"/>
        <v>1735.7</v>
      </c>
      <c r="W26" s="18">
        <v>16.353000000000002</v>
      </c>
    </row>
    <row r="27" spans="1:23" x14ac:dyDescent="0.3">
      <c r="A27">
        <f t="shared" si="3"/>
        <v>1951</v>
      </c>
      <c r="B27" s="1">
        <v>346.9</v>
      </c>
      <c r="C27">
        <v>957.4</v>
      </c>
      <c r="D27" s="3">
        <v>713.9</v>
      </c>
      <c r="E27" s="4">
        <v>22.4</v>
      </c>
      <c r="F27" s="5">
        <v>13.6</v>
      </c>
      <c r="G27">
        <v>243.5</v>
      </c>
      <c r="H27" s="18">
        <v>17.972000000000001</v>
      </c>
      <c r="I27" s="19">
        <v>16.963999999999999</v>
      </c>
      <c r="J27">
        <v>3.7040000000000002</v>
      </c>
      <c r="K27">
        <v>3.2050000000000001</v>
      </c>
      <c r="L27">
        <v>21.361000000000001</v>
      </c>
      <c r="M27" s="18">
        <v>3.2050000000000001</v>
      </c>
      <c r="N27" s="16">
        <f t="shared" si="2"/>
        <v>8764.4950280000012</v>
      </c>
      <c r="O27" s="12">
        <v>673.9</v>
      </c>
      <c r="P27" s="10">
        <v>33.700000000000003</v>
      </c>
      <c r="Q27" s="5">
        <v>2473.8000000000002</v>
      </c>
      <c r="R27" s="6">
        <v>17.972000000000001</v>
      </c>
      <c r="S27" s="6"/>
      <c r="T27">
        <f t="shared" si="0"/>
        <v>3.4566541504343444</v>
      </c>
      <c r="U27" s="7"/>
      <c r="V27">
        <f t="shared" si="1"/>
        <v>1799.9</v>
      </c>
      <c r="W27" s="18">
        <v>16.963999999999999</v>
      </c>
    </row>
    <row r="28" spans="1:23" x14ac:dyDescent="0.3">
      <c r="A28">
        <f t="shared" si="3"/>
        <v>1952</v>
      </c>
      <c r="B28" s="1">
        <v>367.3</v>
      </c>
      <c r="C28">
        <v>1013</v>
      </c>
      <c r="D28" s="3">
        <v>751.9</v>
      </c>
      <c r="E28" s="4">
        <v>24.3</v>
      </c>
      <c r="F28" s="5">
        <v>14.6</v>
      </c>
      <c r="G28">
        <v>261.10000000000002</v>
      </c>
      <c r="H28" s="18">
        <v>18.678000000000001</v>
      </c>
      <c r="I28" s="19">
        <v>17.54</v>
      </c>
      <c r="J28">
        <v>3.9569999999999999</v>
      </c>
      <c r="K28">
        <v>3.4020000000000001</v>
      </c>
      <c r="L28">
        <v>22.535</v>
      </c>
      <c r="M28" s="18">
        <v>3.4020000000000001</v>
      </c>
      <c r="N28" s="16">
        <f t="shared" si="2"/>
        <v>9107.0059140000012</v>
      </c>
      <c r="O28" s="12">
        <v>734.2</v>
      </c>
      <c r="P28" s="10">
        <v>35.5</v>
      </c>
      <c r="Q28" s="5">
        <v>2574.9</v>
      </c>
      <c r="R28" s="6">
        <v>18.678000000000001</v>
      </c>
      <c r="S28" s="6"/>
      <c r="T28">
        <f t="shared" si="0"/>
        <v>3.4513905703295351</v>
      </c>
      <c r="U28" s="7"/>
      <c r="V28">
        <f t="shared" si="1"/>
        <v>1840.7</v>
      </c>
      <c r="W28" s="18">
        <v>17.54</v>
      </c>
    </row>
    <row r="29" spans="1:23" x14ac:dyDescent="0.3">
      <c r="A29">
        <f t="shared" si="3"/>
        <v>1953</v>
      </c>
      <c r="B29" s="1">
        <v>389.2</v>
      </c>
      <c r="C29">
        <v>1051.3</v>
      </c>
      <c r="D29" s="3">
        <v>783.3</v>
      </c>
      <c r="E29" s="4">
        <v>26.8</v>
      </c>
      <c r="F29" s="5">
        <v>16.2</v>
      </c>
      <c r="G29">
        <v>268.10000000000002</v>
      </c>
      <c r="H29" s="18">
        <v>19.446999999999999</v>
      </c>
      <c r="I29" s="19">
        <v>18.173999999999999</v>
      </c>
      <c r="J29">
        <v>4.2930000000000001</v>
      </c>
      <c r="K29">
        <v>3.69</v>
      </c>
      <c r="L29">
        <v>23.795999999999999</v>
      </c>
      <c r="M29" s="18">
        <v>3.69</v>
      </c>
      <c r="N29" s="16">
        <f t="shared" si="2"/>
        <v>9478.2347129999998</v>
      </c>
      <c r="O29" s="12">
        <v>748</v>
      </c>
      <c r="P29" s="10">
        <v>37.200000000000003</v>
      </c>
      <c r="Q29" s="5">
        <v>2695.6</v>
      </c>
      <c r="R29" s="6">
        <v>19.446999999999999</v>
      </c>
      <c r="S29" s="6"/>
      <c r="T29">
        <f t="shared" si="0"/>
        <v>3.4325847672998515</v>
      </c>
      <c r="U29" s="7"/>
      <c r="V29">
        <f t="shared" si="1"/>
        <v>1947.6</v>
      </c>
      <c r="W29" s="18">
        <v>18.173999999999999</v>
      </c>
    </row>
    <row r="30" spans="1:23" x14ac:dyDescent="0.3">
      <c r="A30">
        <f t="shared" si="3"/>
        <v>1954</v>
      </c>
      <c r="B30" s="1">
        <v>390.5</v>
      </c>
      <c r="C30">
        <v>1100</v>
      </c>
      <c r="D30" s="3">
        <v>815.2</v>
      </c>
      <c r="E30" s="4">
        <v>29.3</v>
      </c>
      <c r="F30" s="5">
        <v>17.7</v>
      </c>
      <c r="G30">
        <v>284.8</v>
      </c>
      <c r="H30" s="18">
        <v>20.170000000000002</v>
      </c>
      <c r="I30" s="19">
        <v>18.797000000000001</v>
      </c>
      <c r="J30">
        <v>4.6470000000000002</v>
      </c>
      <c r="K30">
        <v>3.9620000000000002</v>
      </c>
      <c r="L30">
        <v>24.879000000000001</v>
      </c>
      <c r="M30" s="18">
        <v>3.9620000000000002</v>
      </c>
      <c r="N30" s="16">
        <f t="shared" si="2"/>
        <v>9827.2265020000013</v>
      </c>
      <c r="O30" s="12">
        <v>748.3</v>
      </c>
      <c r="P30" s="10">
        <v>38.6</v>
      </c>
      <c r="Q30" s="5">
        <v>2680</v>
      </c>
      <c r="R30" s="6">
        <v>20.170000000000002</v>
      </c>
      <c r="S30" s="6"/>
      <c r="T30">
        <f t="shared" si="0"/>
        <v>3.5809248637025379</v>
      </c>
      <c r="U30" s="7"/>
      <c r="V30">
        <f t="shared" si="1"/>
        <v>1931.7</v>
      </c>
      <c r="W30" s="18">
        <v>18.797000000000001</v>
      </c>
    </row>
    <row r="31" spans="1:23" x14ac:dyDescent="0.3">
      <c r="A31">
        <f t="shared" si="3"/>
        <v>1955</v>
      </c>
      <c r="B31" s="1">
        <v>425.5</v>
      </c>
      <c r="C31">
        <v>1197.2</v>
      </c>
      <c r="D31" s="3">
        <v>888.8</v>
      </c>
      <c r="E31" s="4">
        <v>32.9</v>
      </c>
      <c r="F31" s="5">
        <v>19.600000000000001</v>
      </c>
      <c r="G31">
        <v>308.39999999999998</v>
      </c>
      <c r="H31" s="18">
        <v>20.966000000000001</v>
      </c>
      <c r="I31" s="19">
        <v>19.553000000000001</v>
      </c>
      <c r="J31">
        <v>5.0510000000000002</v>
      </c>
      <c r="K31">
        <v>4.2510000000000003</v>
      </c>
      <c r="L31">
        <v>25.806999999999999</v>
      </c>
      <c r="M31" s="18">
        <v>4.2510000000000003</v>
      </c>
      <c r="N31" s="16">
        <f t="shared" si="2"/>
        <v>10211.71845</v>
      </c>
      <c r="O31" s="12">
        <v>751.4</v>
      </c>
      <c r="P31" s="10">
        <v>39.4</v>
      </c>
      <c r="Q31" s="5">
        <v>2871.2</v>
      </c>
      <c r="R31" s="6">
        <v>20.966000000000001</v>
      </c>
      <c r="S31" s="6"/>
      <c r="T31">
        <f t="shared" si="0"/>
        <v>3.4743713931650322</v>
      </c>
      <c r="U31" s="7"/>
      <c r="V31">
        <f t="shared" si="1"/>
        <v>2119.7999999999997</v>
      </c>
      <c r="W31" s="18">
        <v>19.553000000000001</v>
      </c>
    </row>
    <row r="32" spans="1:23" x14ac:dyDescent="0.3">
      <c r="A32">
        <f t="shared" si="3"/>
        <v>1956</v>
      </c>
      <c r="B32" s="1">
        <v>449.4</v>
      </c>
      <c r="C32">
        <v>1301.5999999999999</v>
      </c>
      <c r="D32" s="3">
        <v>958.5</v>
      </c>
      <c r="E32" s="4">
        <v>38</v>
      </c>
      <c r="F32" s="5">
        <v>22.1</v>
      </c>
      <c r="G32">
        <v>343.1</v>
      </c>
      <c r="H32" s="18">
        <v>21.759</v>
      </c>
      <c r="I32" s="19">
        <v>20.297999999999998</v>
      </c>
      <c r="J32">
        <v>5.6360000000000001</v>
      </c>
      <c r="K32">
        <v>4.6289999999999996</v>
      </c>
      <c r="L32">
        <v>26.765000000000001</v>
      </c>
      <c r="M32" s="18">
        <v>4.6289999999999996</v>
      </c>
      <c r="N32" s="16">
        <f t="shared" si="2"/>
        <v>10592.496105</v>
      </c>
      <c r="O32" s="12">
        <v>766.8</v>
      </c>
      <c r="P32" s="10">
        <v>39.5</v>
      </c>
      <c r="Q32" s="5">
        <v>2932.4</v>
      </c>
      <c r="R32" s="6">
        <v>21.759</v>
      </c>
      <c r="S32" s="6"/>
      <c r="T32">
        <f t="shared" si="0"/>
        <v>3.5305293460931519</v>
      </c>
      <c r="U32" s="7"/>
      <c r="V32">
        <f t="shared" si="1"/>
        <v>2165.6000000000004</v>
      </c>
      <c r="W32" s="18">
        <v>20.297999999999998</v>
      </c>
    </row>
    <row r="33" spans="1:23" x14ac:dyDescent="0.3">
      <c r="A33">
        <f t="shared" si="3"/>
        <v>1957</v>
      </c>
      <c r="B33" s="1">
        <v>474</v>
      </c>
      <c r="C33">
        <v>1369.5</v>
      </c>
      <c r="D33" s="3">
        <v>1008.9</v>
      </c>
      <c r="E33" s="4">
        <v>43.4</v>
      </c>
      <c r="F33" s="5">
        <v>24.4</v>
      </c>
      <c r="G33">
        <v>360.6</v>
      </c>
      <c r="H33" s="18">
        <v>22.530999999999999</v>
      </c>
      <c r="I33" s="19">
        <v>20.992999999999999</v>
      </c>
      <c r="J33">
        <v>6.2539999999999996</v>
      </c>
      <c r="K33">
        <v>4.968</v>
      </c>
      <c r="L33">
        <v>27.806000000000001</v>
      </c>
      <c r="M33" s="18">
        <v>4.968</v>
      </c>
      <c r="N33" s="16">
        <f t="shared" si="2"/>
        <v>10963.919036999998</v>
      </c>
      <c r="O33" s="12">
        <v>786.5</v>
      </c>
      <c r="P33" s="10">
        <v>38</v>
      </c>
      <c r="Q33" s="5">
        <v>2994.1</v>
      </c>
      <c r="R33" s="6">
        <v>22.530999999999999</v>
      </c>
      <c r="S33" s="6"/>
      <c r="T33">
        <f t="shared" si="0"/>
        <v>3.5804554198523899</v>
      </c>
      <c r="U33" s="7"/>
      <c r="V33">
        <f t="shared" si="1"/>
        <v>2207.6</v>
      </c>
      <c r="W33" s="18">
        <v>20.992999999999999</v>
      </c>
    </row>
    <row r="34" spans="1:23" x14ac:dyDescent="0.3">
      <c r="A34">
        <f t="shared" si="3"/>
        <v>1958</v>
      </c>
      <c r="B34" s="1">
        <v>481.2</v>
      </c>
      <c r="C34">
        <v>1415.1</v>
      </c>
      <c r="D34" s="3">
        <v>1034</v>
      </c>
      <c r="E34" s="4">
        <v>48.5</v>
      </c>
      <c r="F34" s="5">
        <v>26.4</v>
      </c>
      <c r="G34">
        <v>381.1</v>
      </c>
      <c r="H34" s="18">
        <v>23.221</v>
      </c>
      <c r="I34" s="19">
        <v>21.55</v>
      </c>
      <c r="J34">
        <v>6.8419999999999996</v>
      </c>
      <c r="K34">
        <v>5.2850000000000001</v>
      </c>
      <c r="L34">
        <v>28.969000000000001</v>
      </c>
      <c r="M34" s="18">
        <v>5.2850000000000001</v>
      </c>
      <c r="N34" s="16">
        <f t="shared" si="2"/>
        <v>11295.538099000001</v>
      </c>
      <c r="O34" s="12">
        <v>797.6</v>
      </c>
      <c r="P34" s="10">
        <v>39.299999999999997</v>
      </c>
      <c r="Q34" s="5">
        <v>2972</v>
      </c>
      <c r="R34" s="6">
        <v>23.221</v>
      </c>
      <c r="S34" s="6"/>
      <c r="T34">
        <f t="shared" si="0"/>
        <v>3.7175448588895157</v>
      </c>
      <c r="U34" s="7"/>
      <c r="V34">
        <f t="shared" si="1"/>
        <v>2174.4</v>
      </c>
      <c r="W34" s="18">
        <v>21.55</v>
      </c>
    </row>
    <row r="35" spans="1:23" x14ac:dyDescent="0.3">
      <c r="A35">
        <f t="shared" si="3"/>
        <v>1959</v>
      </c>
      <c r="B35" s="1">
        <v>521.70000000000005</v>
      </c>
      <c r="C35">
        <v>1471.2</v>
      </c>
      <c r="D35" s="3">
        <v>1078.0999999999999</v>
      </c>
      <c r="E35" s="4">
        <v>53.9</v>
      </c>
      <c r="F35" s="5">
        <v>29</v>
      </c>
      <c r="G35">
        <v>393.1</v>
      </c>
      <c r="H35" s="18">
        <v>24.068999999999999</v>
      </c>
      <c r="I35" s="19">
        <v>22.266999999999999</v>
      </c>
      <c r="J35">
        <v>7.4470000000000001</v>
      </c>
      <c r="K35">
        <v>5.6340000000000003</v>
      </c>
      <c r="L35">
        <v>30.289000000000001</v>
      </c>
      <c r="M35" s="18">
        <v>5.6340000000000003</v>
      </c>
      <c r="N35" s="16">
        <f t="shared" si="2"/>
        <v>11704.113675000001</v>
      </c>
      <c r="O35" s="12">
        <v>811.9</v>
      </c>
      <c r="P35" s="10">
        <v>39.1</v>
      </c>
      <c r="Q35" s="5">
        <v>3178.2</v>
      </c>
      <c r="R35" s="6">
        <v>24.068999999999999</v>
      </c>
      <c r="S35" s="6"/>
      <c r="T35">
        <f t="shared" si="0"/>
        <v>3.6033042007941471</v>
      </c>
      <c r="U35" s="7"/>
      <c r="V35">
        <f t="shared" si="1"/>
        <v>2366.2999999999997</v>
      </c>
      <c r="W35" s="18">
        <v>22.266999999999999</v>
      </c>
    </row>
    <row r="36" spans="1:23" x14ac:dyDescent="0.3">
      <c r="A36">
        <f t="shared" si="3"/>
        <v>1960</v>
      </c>
      <c r="B36" s="1">
        <v>542.4</v>
      </c>
      <c r="C36">
        <v>1520.5</v>
      </c>
      <c r="D36" s="3">
        <v>1111</v>
      </c>
      <c r="E36" s="4">
        <v>59.2</v>
      </c>
      <c r="F36" s="5">
        <v>31.1</v>
      </c>
      <c r="G36">
        <v>409.6</v>
      </c>
      <c r="H36" s="18">
        <v>24.9</v>
      </c>
      <c r="I36" s="19">
        <v>22.978999999999999</v>
      </c>
      <c r="J36">
        <v>8.0860000000000003</v>
      </c>
      <c r="K36">
        <v>5.98</v>
      </c>
      <c r="L36">
        <v>31.545000000000002</v>
      </c>
      <c r="M36" s="18">
        <v>5.98</v>
      </c>
      <c r="N36" s="16">
        <f t="shared" si="2"/>
        <v>12104.39798</v>
      </c>
      <c r="O36" s="12">
        <v>843.1</v>
      </c>
      <c r="P36" s="10">
        <v>41.3</v>
      </c>
      <c r="Q36" s="5">
        <v>3260</v>
      </c>
      <c r="R36" s="6">
        <v>24.9</v>
      </c>
      <c r="S36" s="6"/>
      <c r="T36">
        <f t="shared" si="0"/>
        <v>3.6341751250049072</v>
      </c>
      <c r="U36" s="7"/>
      <c r="V36">
        <f t="shared" si="1"/>
        <v>2416.9</v>
      </c>
      <c r="W36" s="18">
        <v>22.978999999999999</v>
      </c>
    </row>
    <row r="37" spans="1:23" x14ac:dyDescent="0.3">
      <c r="A37">
        <f t="shared" si="3"/>
        <v>1961</v>
      </c>
      <c r="B37" s="1">
        <v>562.20000000000005</v>
      </c>
      <c r="C37">
        <v>1580.2</v>
      </c>
      <c r="D37" s="3">
        <v>1147.5999999999999</v>
      </c>
      <c r="E37" s="4">
        <v>65.2</v>
      </c>
      <c r="F37" s="5">
        <v>33.700000000000003</v>
      </c>
      <c r="G37">
        <v>432.6</v>
      </c>
      <c r="H37" s="18">
        <v>25.757999999999999</v>
      </c>
      <c r="I37" s="19">
        <v>23.669</v>
      </c>
      <c r="J37">
        <v>8.82</v>
      </c>
      <c r="K37">
        <v>6.3879999999999999</v>
      </c>
      <c r="L37">
        <v>33.012</v>
      </c>
      <c r="M37" s="18">
        <v>6.3879999999999999</v>
      </c>
      <c r="N37" s="16">
        <f t="shared" si="2"/>
        <v>12516.41165</v>
      </c>
      <c r="O37" s="12">
        <v>877.6</v>
      </c>
      <c r="P37" s="10">
        <v>41.7</v>
      </c>
      <c r="Q37" s="5">
        <v>3343.5</v>
      </c>
      <c r="R37" s="6">
        <v>25.757999999999999</v>
      </c>
      <c r="S37" s="6"/>
      <c r="T37">
        <f t="shared" ref="T37:T68" si="4">((R37*49215.9*0.96676)/100)/Q37</f>
        <v>3.6655142797095017</v>
      </c>
      <c r="U37" s="7"/>
      <c r="V37">
        <f t="shared" ref="V37:V68" si="5">Q37-O37</f>
        <v>2465.9</v>
      </c>
      <c r="W37" s="18">
        <v>23.669</v>
      </c>
    </row>
    <row r="38" spans="1:23" x14ac:dyDescent="0.3">
      <c r="A38">
        <f t="shared" si="3"/>
        <v>1962</v>
      </c>
      <c r="B38" s="1">
        <v>603.9</v>
      </c>
      <c r="C38">
        <v>1652.8</v>
      </c>
      <c r="D38" s="3">
        <v>1190.4000000000001</v>
      </c>
      <c r="E38" s="4">
        <v>71.2</v>
      </c>
      <c r="F38" s="5">
        <v>35.9</v>
      </c>
      <c r="G38">
        <v>462.4</v>
      </c>
      <c r="H38" s="18">
        <v>26.718</v>
      </c>
      <c r="I38" s="19">
        <v>24.468</v>
      </c>
      <c r="J38">
        <v>9.6020000000000003</v>
      </c>
      <c r="K38">
        <v>6.7750000000000004</v>
      </c>
      <c r="L38">
        <v>34.546999999999997</v>
      </c>
      <c r="M38" s="18">
        <v>6.7750000000000004</v>
      </c>
      <c r="N38" s="16">
        <f t="shared" si="2"/>
        <v>12979.153562000001</v>
      </c>
      <c r="O38" s="12">
        <v>916.6</v>
      </c>
      <c r="P38" s="10">
        <v>40.9</v>
      </c>
      <c r="Q38" s="5">
        <v>3548.4</v>
      </c>
      <c r="R38" s="6">
        <v>26.718</v>
      </c>
      <c r="S38" s="6"/>
      <c r="T38">
        <f t="shared" si="4"/>
        <v>3.5825765538426113</v>
      </c>
      <c r="U38" s="7"/>
      <c r="V38">
        <f t="shared" si="5"/>
        <v>2631.8</v>
      </c>
      <c r="W38" s="18">
        <v>24.468</v>
      </c>
    </row>
    <row r="39" spans="1:23" x14ac:dyDescent="0.3">
      <c r="A39">
        <f t="shared" si="3"/>
        <v>1963</v>
      </c>
      <c r="B39" s="1">
        <v>637.5</v>
      </c>
      <c r="C39">
        <v>1717.5</v>
      </c>
      <c r="D39" s="3">
        <v>1228.7</v>
      </c>
      <c r="E39" s="4">
        <v>79.5</v>
      </c>
      <c r="F39" s="5">
        <v>38.9</v>
      </c>
      <c r="G39">
        <v>488.8</v>
      </c>
      <c r="H39" s="18">
        <v>27.75</v>
      </c>
      <c r="I39" s="19">
        <v>25.356999999999999</v>
      </c>
      <c r="J39">
        <v>10.586</v>
      </c>
      <c r="K39">
        <v>7.2190000000000003</v>
      </c>
      <c r="L39">
        <v>36.08</v>
      </c>
      <c r="M39" s="18">
        <v>7.2190000000000003</v>
      </c>
      <c r="N39" s="16">
        <f t="shared" si="2"/>
        <v>13475.897714000001</v>
      </c>
      <c r="O39" s="12">
        <v>946.8</v>
      </c>
      <c r="P39" s="10">
        <v>42.2</v>
      </c>
      <c r="Q39" s="5">
        <v>3702.9</v>
      </c>
      <c r="R39" s="6">
        <v>27.75</v>
      </c>
      <c r="S39" s="6"/>
      <c r="T39">
        <f t="shared" si="4"/>
        <v>3.5657025214858624</v>
      </c>
      <c r="U39" s="7"/>
      <c r="V39">
        <f t="shared" si="5"/>
        <v>2756.1000000000004</v>
      </c>
      <c r="W39" s="18">
        <v>25.356999999999999</v>
      </c>
    </row>
    <row r="40" spans="1:23" x14ac:dyDescent="0.3">
      <c r="A40">
        <f t="shared" si="3"/>
        <v>1964</v>
      </c>
      <c r="B40" s="1">
        <v>684.5</v>
      </c>
      <c r="C40">
        <v>1829.7</v>
      </c>
      <c r="D40" s="3">
        <v>1314</v>
      </c>
      <c r="E40" s="4">
        <v>88.2</v>
      </c>
      <c r="F40" s="5">
        <v>41.9</v>
      </c>
      <c r="G40">
        <v>515.70000000000005</v>
      </c>
      <c r="H40" s="18">
        <v>28.888999999999999</v>
      </c>
      <c r="I40" s="19">
        <v>26.373999999999999</v>
      </c>
      <c r="J40">
        <v>11.603999999999999</v>
      </c>
      <c r="K40">
        <v>7.6349999999999998</v>
      </c>
      <c r="L40">
        <v>37.646999999999998</v>
      </c>
      <c r="M40" s="18">
        <v>7.6349999999999998</v>
      </c>
      <c r="N40" s="16">
        <f t="shared" si="2"/>
        <v>14026.006911</v>
      </c>
      <c r="O40" s="12">
        <v>981.6</v>
      </c>
      <c r="P40" s="10">
        <v>40.700000000000003</v>
      </c>
      <c r="Q40" s="5">
        <v>3916.3</v>
      </c>
      <c r="R40" s="6">
        <v>28.888999999999999</v>
      </c>
      <c r="S40" s="6"/>
      <c r="T40">
        <f t="shared" si="4"/>
        <v>3.5097861887222019</v>
      </c>
      <c r="U40" s="7"/>
      <c r="V40">
        <f t="shared" si="5"/>
        <v>2934.7000000000003</v>
      </c>
      <c r="W40" s="18">
        <v>26.373999999999999</v>
      </c>
    </row>
    <row r="41" spans="1:23" x14ac:dyDescent="0.3">
      <c r="A41">
        <f t="shared" si="3"/>
        <v>1965</v>
      </c>
      <c r="B41" s="1">
        <v>742.3</v>
      </c>
      <c r="C41">
        <v>1954.3</v>
      </c>
      <c r="D41" s="3">
        <v>1402.9</v>
      </c>
      <c r="E41" s="4">
        <v>98</v>
      </c>
      <c r="F41" s="5">
        <v>45.8</v>
      </c>
      <c r="G41">
        <v>551.5</v>
      </c>
      <c r="H41" s="18">
        <v>30.138999999999999</v>
      </c>
      <c r="I41" s="19">
        <v>27.538</v>
      </c>
      <c r="J41">
        <v>12.734</v>
      </c>
      <c r="K41">
        <v>8.1620000000000008</v>
      </c>
      <c r="L41">
        <v>39.198</v>
      </c>
      <c r="M41" s="18">
        <v>8.1620000000000008</v>
      </c>
      <c r="N41" s="16">
        <f t="shared" si="2"/>
        <v>14627.954772999999</v>
      </c>
      <c r="O41" s="12">
        <v>1016.3</v>
      </c>
      <c r="P41" s="10">
        <v>43.3</v>
      </c>
      <c r="Q41" s="5">
        <v>4170.8</v>
      </c>
      <c r="R41" s="6">
        <v>30.138999999999999</v>
      </c>
      <c r="S41" s="6"/>
      <c r="T41">
        <f t="shared" si="4"/>
        <v>3.4382193330878392</v>
      </c>
      <c r="U41" s="7"/>
      <c r="V41">
        <f t="shared" si="5"/>
        <v>3154.5</v>
      </c>
      <c r="W41" s="18">
        <v>27.538</v>
      </c>
    </row>
    <row r="42" spans="1:23" x14ac:dyDescent="0.3">
      <c r="A42">
        <f t="shared" si="3"/>
        <v>1966</v>
      </c>
      <c r="B42" s="1">
        <v>813.4</v>
      </c>
      <c r="C42">
        <v>2119.9</v>
      </c>
      <c r="D42" s="3">
        <v>1522.1</v>
      </c>
      <c r="E42" s="4">
        <v>109.6</v>
      </c>
      <c r="F42" s="5">
        <v>50.5</v>
      </c>
      <c r="G42">
        <v>597.79999999999995</v>
      </c>
      <c r="H42" s="18">
        <v>31.468</v>
      </c>
      <c r="I42" s="19">
        <v>28.745000000000001</v>
      </c>
      <c r="J42">
        <v>14.054</v>
      </c>
      <c r="K42">
        <v>8.8079999999999998</v>
      </c>
      <c r="L42">
        <v>40.948</v>
      </c>
      <c r="M42" s="18">
        <v>8.8079999999999998</v>
      </c>
      <c r="N42" s="16">
        <f t="shared" si="2"/>
        <v>15265.79106</v>
      </c>
      <c r="O42" s="12">
        <v>1081.9000000000001</v>
      </c>
      <c r="P42" s="10">
        <v>41.8</v>
      </c>
      <c r="Q42" s="5">
        <v>4445.8999999999996</v>
      </c>
      <c r="R42" s="6">
        <v>31.468</v>
      </c>
      <c r="S42" s="6"/>
      <c r="T42">
        <f t="shared" si="4"/>
        <v>3.3677012324040403</v>
      </c>
      <c r="U42" s="7"/>
      <c r="V42">
        <f t="shared" si="5"/>
        <v>3363.9999999999995</v>
      </c>
      <c r="W42" s="18">
        <v>28.745000000000001</v>
      </c>
    </row>
    <row r="43" spans="1:23" x14ac:dyDescent="0.3">
      <c r="A43">
        <f t="shared" si="3"/>
        <v>1967</v>
      </c>
      <c r="B43" s="1">
        <v>860</v>
      </c>
      <c r="C43">
        <v>2285.4</v>
      </c>
      <c r="D43" s="3">
        <v>1636.6</v>
      </c>
      <c r="E43" s="4">
        <v>122.9</v>
      </c>
      <c r="F43" s="5">
        <v>56.3</v>
      </c>
      <c r="G43">
        <v>648.79999999999995</v>
      </c>
      <c r="H43" s="18">
        <v>32.720999999999997</v>
      </c>
      <c r="I43" s="19">
        <v>29.838999999999999</v>
      </c>
      <c r="J43">
        <v>15.368</v>
      </c>
      <c r="K43">
        <v>9.4610000000000003</v>
      </c>
      <c r="L43">
        <v>42.765999999999998</v>
      </c>
      <c r="M43" s="18">
        <v>9.4610000000000003</v>
      </c>
      <c r="N43" s="16">
        <f t="shared" si="2"/>
        <v>15866.047254999999</v>
      </c>
      <c r="O43" s="12">
        <v>1143</v>
      </c>
      <c r="P43" s="10">
        <v>45.1</v>
      </c>
      <c r="Q43" s="5">
        <v>4567.8</v>
      </c>
      <c r="R43" s="6">
        <v>32.720999999999997</v>
      </c>
      <c r="S43" s="6"/>
      <c r="T43">
        <f t="shared" si="4"/>
        <v>3.4083453416523573</v>
      </c>
      <c r="U43" s="7"/>
      <c r="V43">
        <f t="shared" si="5"/>
        <v>3424.8</v>
      </c>
      <c r="W43" s="18">
        <v>29.838999999999999</v>
      </c>
    </row>
    <row r="44" spans="1:23" x14ac:dyDescent="0.3">
      <c r="A44">
        <f t="shared" si="3"/>
        <v>1968</v>
      </c>
      <c r="B44" s="1">
        <v>940.7</v>
      </c>
      <c r="C44">
        <v>2511.4</v>
      </c>
      <c r="D44" s="3">
        <v>1804.7</v>
      </c>
      <c r="E44" s="4">
        <v>137.9</v>
      </c>
      <c r="F44" s="5">
        <v>62.8</v>
      </c>
      <c r="G44">
        <v>706.6</v>
      </c>
      <c r="H44" s="18">
        <v>34.006999999999998</v>
      </c>
      <c r="I44" s="19">
        <v>31.016999999999999</v>
      </c>
      <c r="J44">
        <v>16.654</v>
      </c>
      <c r="K44">
        <v>10.132</v>
      </c>
      <c r="L44">
        <v>44.421999999999997</v>
      </c>
      <c r="M44" s="18">
        <v>10.132</v>
      </c>
      <c r="N44" s="16">
        <f t="shared" si="2"/>
        <v>16482.092105</v>
      </c>
      <c r="O44" s="12">
        <v>1189.3</v>
      </c>
      <c r="P44" s="10">
        <v>43.6</v>
      </c>
      <c r="Q44" s="5">
        <v>4792.3</v>
      </c>
      <c r="R44" s="6">
        <v>34.006999999999998</v>
      </c>
      <c r="S44" s="6"/>
      <c r="T44">
        <f t="shared" si="4"/>
        <v>3.3763575281188323</v>
      </c>
      <c r="U44" s="7"/>
      <c r="V44">
        <f t="shared" si="5"/>
        <v>3603</v>
      </c>
      <c r="W44" s="18">
        <v>31.016999999999999</v>
      </c>
    </row>
    <row r="45" spans="1:23" x14ac:dyDescent="0.3">
      <c r="A45">
        <f t="shared" si="3"/>
        <v>1969</v>
      </c>
      <c r="B45" s="1">
        <v>1017.6</v>
      </c>
      <c r="C45">
        <v>2744</v>
      </c>
      <c r="D45" s="3">
        <v>1962.9</v>
      </c>
      <c r="E45" s="4">
        <v>155.30000000000001</v>
      </c>
      <c r="F45" s="5">
        <v>70.5</v>
      </c>
      <c r="G45">
        <v>781.1</v>
      </c>
      <c r="H45" s="18">
        <v>35.290999999999997</v>
      </c>
      <c r="I45" s="19">
        <v>32.258000000000003</v>
      </c>
      <c r="J45">
        <v>17.838000000000001</v>
      </c>
      <c r="K45">
        <v>10.776999999999999</v>
      </c>
      <c r="L45">
        <v>45.847000000000001</v>
      </c>
      <c r="M45" s="18">
        <v>10.776999999999999</v>
      </c>
      <c r="N45" s="16">
        <f t="shared" si="2"/>
        <v>17097.806380999999</v>
      </c>
      <c r="O45" s="12">
        <v>1221.2</v>
      </c>
      <c r="P45" s="10">
        <v>45.1</v>
      </c>
      <c r="Q45" s="5">
        <v>4942.1000000000004</v>
      </c>
      <c r="R45" s="6">
        <v>35.290999999999997</v>
      </c>
      <c r="S45" s="6"/>
      <c r="T45">
        <f t="shared" si="4"/>
        <v>3.3976335794780432</v>
      </c>
      <c r="U45" s="7"/>
      <c r="V45">
        <f t="shared" si="5"/>
        <v>3720.9000000000005</v>
      </c>
      <c r="W45" s="18">
        <v>32.258000000000003</v>
      </c>
    </row>
    <row r="46" spans="1:23" x14ac:dyDescent="0.3">
      <c r="A46">
        <f t="shared" si="3"/>
        <v>1970</v>
      </c>
      <c r="B46" s="1">
        <v>1073.3</v>
      </c>
      <c r="C46">
        <v>2990.8</v>
      </c>
      <c r="D46" s="3">
        <v>2121</v>
      </c>
      <c r="E46" s="4">
        <v>172.2</v>
      </c>
      <c r="F46" s="5">
        <v>77.5</v>
      </c>
      <c r="G46">
        <v>869.8</v>
      </c>
      <c r="H46" s="18">
        <v>36.396999999999998</v>
      </c>
      <c r="I46" s="19">
        <v>33.351999999999997</v>
      </c>
      <c r="J46">
        <v>18.696000000000002</v>
      </c>
      <c r="K46">
        <v>11.255000000000001</v>
      </c>
      <c r="L46">
        <v>46.994</v>
      </c>
      <c r="M46" s="18">
        <v>11.255000000000001</v>
      </c>
      <c r="N46" s="16">
        <f t="shared" si="2"/>
        <v>17630.115403</v>
      </c>
      <c r="O46" s="12">
        <v>1226.5</v>
      </c>
      <c r="P46" s="10">
        <v>46.4</v>
      </c>
      <c r="Q46" s="5">
        <v>4951.3</v>
      </c>
      <c r="R46" s="6">
        <v>36.396999999999998</v>
      </c>
      <c r="S46" s="6"/>
      <c r="T46">
        <f t="shared" si="4"/>
        <v>3.4976025103046631</v>
      </c>
      <c r="U46" s="7"/>
      <c r="V46">
        <f t="shared" si="5"/>
        <v>3724.8</v>
      </c>
      <c r="W46" s="18">
        <v>33.351999999999997</v>
      </c>
    </row>
    <row r="47" spans="1:23" x14ac:dyDescent="0.3">
      <c r="A47">
        <f t="shared" si="3"/>
        <v>1971</v>
      </c>
      <c r="B47" s="1">
        <v>1164.9000000000001</v>
      </c>
      <c r="C47">
        <v>3294.5</v>
      </c>
      <c r="D47" s="3">
        <v>2352.6999999999998</v>
      </c>
      <c r="E47" s="4">
        <v>185.2</v>
      </c>
      <c r="F47" s="5">
        <v>82.5</v>
      </c>
      <c r="G47">
        <v>941.9</v>
      </c>
      <c r="H47" s="18">
        <v>37.515000000000001</v>
      </c>
      <c r="I47" s="19">
        <v>34.545999999999999</v>
      </c>
      <c r="J47">
        <v>19.36</v>
      </c>
      <c r="K47">
        <v>11.616</v>
      </c>
      <c r="L47">
        <v>47.856999999999999</v>
      </c>
      <c r="M47" s="18">
        <v>11.616</v>
      </c>
      <c r="N47" s="16">
        <f t="shared" si="2"/>
        <v>18171.272181</v>
      </c>
      <c r="O47" s="12">
        <v>1228.7</v>
      </c>
      <c r="P47" s="10">
        <v>48.8</v>
      </c>
      <c r="Q47" s="5">
        <v>5114.3</v>
      </c>
      <c r="R47" s="6">
        <v>37.515000000000001</v>
      </c>
      <c r="S47" s="6"/>
      <c r="T47">
        <f t="shared" si="4"/>
        <v>3.4901400584679423</v>
      </c>
      <c r="U47" s="7"/>
      <c r="V47">
        <f t="shared" si="5"/>
        <v>3885.6000000000004</v>
      </c>
      <c r="W47" s="18">
        <v>34.545999999999999</v>
      </c>
    </row>
    <row r="48" spans="1:23" x14ac:dyDescent="0.3">
      <c r="A48">
        <f t="shared" si="3"/>
        <v>1972</v>
      </c>
      <c r="B48" s="1">
        <v>1279.0999999999999</v>
      </c>
      <c r="C48">
        <v>3621.8</v>
      </c>
      <c r="D48" s="3">
        <v>2594</v>
      </c>
      <c r="E48" s="4">
        <v>199.5</v>
      </c>
      <c r="F48" s="5">
        <v>88.7</v>
      </c>
      <c r="G48">
        <v>1027.9000000000001</v>
      </c>
      <c r="H48" s="18">
        <v>38.790999999999997</v>
      </c>
      <c r="I48" s="19">
        <v>35.950000000000003</v>
      </c>
      <c r="J48">
        <v>20.087</v>
      </c>
      <c r="K48">
        <v>12.048</v>
      </c>
      <c r="L48">
        <v>48.694000000000003</v>
      </c>
      <c r="M48" s="18">
        <v>12.048</v>
      </c>
      <c r="N48" s="16">
        <f t="shared" si="2"/>
        <v>18788.404856999998</v>
      </c>
      <c r="O48" s="12">
        <v>1226.9000000000001</v>
      </c>
      <c r="P48" s="10">
        <v>48.8</v>
      </c>
      <c r="Q48" s="5">
        <v>5383.3</v>
      </c>
      <c r="R48" s="6">
        <v>38.790999999999997</v>
      </c>
      <c r="S48" s="6"/>
      <c r="T48">
        <f t="shared" si="4"/>
        <v>3.4285184988907242</v>
      </c>
      <c r="U48" s="7"/>
      <c r="V48">
        <f t="shared" si="5"/>
        <v>4156.3999999999996</v>
      </c>
      <c r="W48" s="18">
        <v>35.950000000000003</v>
      </c>
    </row>
    <row r="49" spans="1:23" x14ac:dyDescent="0.3">
      <c r="A49">
        <f t="shared" si="3"/>
        <v>1973</v>
      </c>
      <c r="B49" s="1">
        <v>1425.4</v>
      </c>
      <c r="C49">
        <v>4110.6000000000004</v>
      </c>
      <c r="D49" s="3">
        <v>2946.9</v>
      </c>
      <c r="E49" s="4">
        <v>222.2</v>
      </c>
      <c r="F49" s="5">
        <v>98.4</v>
      </c>
      <c r="G49">
        <v>1163.7</v>
      </c>
      <c r="H49" s="18">
        <v>40.183</v>
      </c>
      <c r="I49" s="19">
        <v>37.51</v>
      </c>
      <c r="J49">
        <v>20.771000000000001</v>
      </c>
      <c r="K49">
        <v>12.497999999999999</v>
      </c>
      <c r="L49">
        <v>49.53</v>
      </c>
      <c r="M49" s="18">
        <v>12.497999999999999</v>
      </c>
      <c r="N49" s="16">
        <f t="shared" si="2"/>
        <v>19462.175384999999</v>
      </c>
      <c r="O49" s="12">
        <v>1232.9000000000001</v>
      </c>
      <c r="P49" s="10">
        <v>48.2</v>
      </c>
      <c r="Q49" s="5">
        <v>5687.2</v>
      </c>
      <c r="R49" s="6">
        <v>40.183</v>
      </c>
      <c r="S49" s="6"/>
      <c r="T49">
        <f t="shared" si="4"/>
        <v>3.3617697156378741</v>
      </c>
      <c r="U49" s="7"/>
      <c r="V49">
        <f t="shared" si="5"/>
        <v>4454.2999999999993</v>
      </c>
      <c r="W49" s="18">
        <v>37.51</v>
      </c>
    </row>
    <row r="50" spans="1:23" x14ac:dyDescent="0.3">
      <c r="A50">
        <f t="shared" si="3"/>
        <v>1974</v>
      </c>
      <c r="B50" s="1">
        <v>1545.2</v>
      </c>
      <c r="C50">
        <v>4887.7</v>
      </c>
      <c r="D50" s="3">
        <v>3468.3</v>
      </c>
      <c r="E50" s="4">
        <v>250.8</v>
      </c>
      <c r="F50" s="5">
        <v>111.9</v>
      </c>
      <c r="G50">
        <v>1419.4</v>
      </c>
      <c r="H50" s="18">
        <v>41.345999999999997</v>
      </c>
      <c r="I50" s="19">
        <v>38.777000000000001</v>
      </c>
      <c r="J50">
        <v>21.311</v>
      </c>
      <c r="K50">
        <v>12.909000000000001</v>
      </c>
      <c r="L50">
        <v>50.371000000000002</v>
      </c>
      <c r="M50" s="18">
        <v>12.909000000000001</v>
      </c>
      <c r="N50" s="16">
        <f t="shared" si="2"/>
        <v>20024.222117999998</v>
      </c>
      <c r="O50" s="12">
        <v>1257.0999999999999</v>
      </c>
      <c r="P50" s="10">
        <v>47.2</v>
      </c>
      <c r="Q50" s="5">
        <v>5656.5</v>
      </c>
      <c r="R50" s="6">
        <v>41.345999999999997</v>
      </c>
      <c r="S50" s="6"/>
      <c r="T50">
        <f t="shared" si="4"/>
        <v>3.4778417222831495</v>
      </c>
      <c r="U50" s="7"/>
      <c r="V50">
        <f t="shared" si="5"/>
        <v>4399.3999999999996</v>
      </c>
      <c r="W50" s="18">
        <v>38.777000000000001</v>
      </c>
    </row>
    <row r="51" spans="1:23" x14ac:dyDescent="0.3">
      <c r="A51">
        <f t="shared" si="3"/>
        <v>1975</v>
      </c>
      <c r="B51" s="1">
        <v>1684.9</v>
      </c>
      <c r="C51">
        <v>5277.3</v>
      </c>
      <c r="D51" s="3">
        <v>3786.4</v>
      </c>
      <c r="E51" s="4">
        <v>271.10000000000002</v>
      </c>
      <c r="F51" s="5">
        <v>121.5</v>
      </c>
      <c r="G51">
        <v>1490.9</v>
      </c>
      <c r="H51" s="18">
        <v>42.222000000000001</v>
      </c>
      <c r="I51" s="19">
        <v>39.673999999999999</v>
      </c>
      <c r="J51">
        <v>21.763999999999999</v>
      </c>
      <c r="K51">
        <v>13.24</v>
      </c>
      <c r="L51">
        <v>51.195</v>
      </c>
      <c r="M51" s="18">
        <v>13.24</v>
      </c>
      <c r="N51" s="16">
        <f t="shared" si="2"/>
        <v>20447.030738000001</v>
      </c>
      <c r="O51" s="12">
        <v>1276</v>
      </c>
      <c r="P51" s="10">
        <v>56.1</v>
      </c>
      <c r="Q51" s="5">
        <v>5644.8</v>
      </c>
      <c r="R51" s="6">
        <v>42.222000000000001</v>
      </c>
      <c r="S51" s="6"/>
      <c r="T51">
        <f t="shared" si="4"/>
        <v>3.5588882125521684</v>
      </c>
      <c r="U51" s="7"/>
      <c r="V51">
        <f t="shared" si="5"/>
        <v>4368.8</v>
      </c>
      <c r="W51" s="18">
        <v>39.673999999999999</v>
      </c>
    </row>
    <row r="52" spans="1:23" x14ac:dyDescent="0.3">
      <c r="A52">
        <f t="shared" si="3"/>
        <v>1976</v>
      </c>
      <c r="B52" s="1">
        <v>1873.4</v>
      </c>
      <c r="C52">
        <v>5747.3</v>
      </c>
      <c r="D52" s="3">
        <v>4168.8999999999996</v>
      </c>
      <c r="E52" s="4">
        <v>293.7</v>
      </c>
      <c r="F52" s="5">
        <v>132.9</v>
      </c>
      <c r="G52">
        <v>1578.5</v>
      </c>
      <c r="H52" s="18">
        <v>43.249000000000002</v>
      </c>
      <c r="I52" s="19">
        <v>40.76</v>
      </c>
      <c r="J52">
        <v>22.434000000000001</v>
      </c>
      <c r="K52">
        <v>13.792</v>
      </c>
      <c r="L52">
        <v>52.039000000000001</v>
      </c>
      <c r="M52" s="18">
        <v>13.792</v>
      </c>
      <c r="N52" s="16">
        <f t="shared" si="2"/>
        <v>20938.598543</v>
      </c>
      <c r="O52" s="12">
        <v>1286.8</v>
      </c>
      <c r="P52" s="10">
        <v>53.4</v>
      </c>
      <c r="Q52" s="5">
        <v>5949</v>
      </c>
      <c r="R52" s="6">
        <v>43.249000000000002</v>
      </c>
      <c r="S52" s="6"/>
      <c r="T52">
        <f t="shared" si="4"/>
        <v>3.4590449499403531</v>
      </c>
      <c r="U52" s="7"/>
      <c r="V52">
        <f t="shared" si="5"/>
        <v>4662.2</v>
      </c>
      <c r="W52" s="18">
        <v>40.76</v>
      </c>
    </row>
    <row r="53" spans="1:23" x14ac:dyDescent="0.3">
      <c r="A53">
        <f t="shared" si="3"/>
        <v>1977</v>
      </c>
      <c r="B53" s="1">
        <v>2081.8000000000002</v>
      </c>
      <c r="C53">
        <v>6415.5</v>
      </c>
      <c r="D53" s="3">
        <v>4735.7</v>
      </c>
      <c r="E53" s="4">
        <v>319.89999999999998</v>
      </c>
      <c r="F53" s="5">
        <v>145.80000000000001</v>
      </c>
      <c r="G53">
        <v>1679.7</v>
      </c>
      <c r="H53" s="18">
        <v>44.503999999999998</v>
      </c>
      <c r="I53" s="19">
        <v>42.16</v>
      </c>
      <c r="J53">
        <v>23.196999999999999</v>
      </c>
      <c r="K53">
        <v>14.426</v>
      </c>
      <c r="L53">
        <v>52.802</v>
      </c>
      <c r="M53" s="18">
        <v>14.426</v>
      </c>
      <c r="N53" s="16">
        <f t="shared" si="2"/>
        <v>21540.316792000001</v>
      </c>
      <c r="O53" s="12">
        <v>1300.3</v>
      </c>
      <c r="P53" s="10">
        <v>56.2</v>
      </c>
      <c r="Q53" s="5">
        <v>6224.1</v>
      </c>
      <c r="R53" s="6">
        <v>44.503999999999998</v>
      </c>
      <c r="S53" s="6"/>
      <c r="T53">
        <f t="shared" si="4"/>
        <v>3.4020961984735725</v>
      </c>
      <c r="U53" s="7"/>
      <c r="V53">
        <f t="shared" si="5"/>
        <v>4923.8</v>
      </c>
      <c r="W53" s="18">
        <v>42.16</v>
      </c>
    </row>
    <row r="54" spans="1:23" x14ac:dyDescent="0.3">
      <c r="A54">
        <f t="shared" si="3"/>
        <v>1978</v>
      </c>
      <c r="B54" s="1">
        <v>2351.6</v>
      </c>
      <c r="C54">
        <v>7261.1</v>
      </c>
      <c r="D54" s="3">
        <v>5412.9</v>
      </c>
      <c r="E54" s="4">
        <v>353.7</v>
      </c>
      <c r="F54" s="5">
        <v>163.19999999999999</v>
      </c>
      <c r="G54">
        <v>1848.2</v>
      </c>
      <c r="H54" s="18">
        <v>45.997999999999998</v>
      </c>
      <c r="I54" s="19">
        <v>43.823</v>
      </c>
      <c r="J54">
        <v>24.077000000000002</v>
      </c>
      <c r="K54">
        <v>15.146000000000001</v>
      </c>
      <c r="L54">
        <v>53.691000000000003</v>
      </c>
      <c r="M54" s="18">
        <v>15.146000000000001</v>
      </c>
      <c r="N54" s="16">
        <f t="shared" si="2"/>
        <v>22257.498658</v>
      </c>
      <c r="O54" s="12">
        <v>1325.1</v>
      </c>
      <c r="P54" s="10">
        <v>54.1</v>
      </c>
      <c r="Q54" s="5">
        <v>6568.6</v>
      </c>
      <c r="R54" s="6">
        <v>45.997999999999998</v>
      </c>
      <c r="S54" s="6"/>
      <c r="T54">
        <f t="shared" si="4"/>
        <v>3.3318867952638795</v>
      </c>
      <c r="U54" s="7"/>
      <c r="V54">
        <f t="shared" si="5"/>
        <v>5243.5</v>
      </c>
      <c r="W54" s="18">
        <v>43.823</v>
      </c>
    </row>
    <row r="55" spans="1:23" x14ac:dyDescent="0.3">
      <c r="A55">
        <f t="shared" si="3"/>
        <v>1979</v>
      </c>
      <c r="B55" s="1">
        <v>2627.3</v>
      </c>
      <c r="C55">
        <v>8360.7000000000007</v>
      </c>
      <c r="D55" s="3">
        <v>6264.5</v>
      </c>
      <c r="E55" s="4">
        <v>400.2</v>
      </c>
      <c r="F55" s="5">
        <v>186.8</v>
      </c>
      <c r="G55">
        <v>2096.1999999999998</v>
      </c>
      <c r="H55" s="18">
        <v>47.570999999999998</v>
      </c>
      <c r="I55" s="19">
        <v>45.558</v>
      </c>
      <c r="J55">
        <v>25.178999999999998</v>
      </c>
      <c r="K55">
        <v>16.100999999999999</v>
      </c>
      <c r="L55">
        <v>54.679000000000002</v>
      </c>
      <c r="M55" s="18">
        <v>16.100999999999999</v>
      </c>
      <c r="N55" s="16">
        <f t="shared" si="2"/>
        <v>23007.652245000001</v>
      </c>
      <c r="O55" s="12">
        <v>1339.9</v>
      </c>
      <c r="P55" s="10">
        <v>59.2</v>
      </c>
      <c r="Q55" s="5">
        <v>6776.6</v>
      </c>
      <c r="R55" s="6">
        <v>47.570999999999998</v>
      </c>
      <c r="S55" s="6"/>
      <c r="T55">
        <f t="shared" si="4"/>
        <v>3.3400620412852522</v>
      </c>
      <c r="U55" s="7"/>
      <c r="V55">
        <f t="shared" si="5"/>
        <v>5436.7000000000007</v>
      </c>
      <c r="W55" s="18">
        <v>45.558</v>
      </c>
    </row>
    <row r="56" spans="1:23" x14ac:dyDescent="0.3">
      <c r="A56">
        <f t="shared" si="3"/>
        <v>1980</v>
      </c>
      <c r="B56" s="1">
        <v>2857.3</v>
      </c>
      <c r="C56">
        <v>9512.5</v>
      </c>
      <c r="D56" s="3">
        <v>7118</v>
      </c>
      <c r="E56" s="4">
        <v>454.8</v>
      </c>
      <c r="F56" s="5">
        <v>213.8</v>
      </c>
      <c r="G56">
        <v>2394.5</v>
      </c>
      <c r="H56" s="18">
        <v>48.863</v>
      </c>
      <c r="I56" s="19">
        <v>46.927</v>
      </c>
      <c r="J56">
        <v>26.263999999999999</v>
      </c>
      <c r="K56">
        <v>17.024999999999999</v>
      </c>
      <c r="L56">
        <v>55.695999999999998</v>
      </c>
      <c r="M56" s="18">
        <v>17.024999999999999</v>
      </c>
      <c r="N56" s="16">
        <f t="shared" si="2"/>
        <v>23620.288616999998</v>
      </c>
      <c r="O56" s="12">
        <v>1359.9</v>
      </c>
      <c r="P56" s="10">
        <v>57.6</v>
      </c>
      <c r="Q56" s="5">
        <v>6759.2</v>
      </c>
      <c r="R56" s="6">
        <v>48.863</v>
      </c>
      <c r="S56" s="6"/>
      <c r="T56">
        <f t="shared" si="4"/>
        <v>3.4396078762556099</v>
      </c>
      <c r="U56" s="7"/>
      <c r="V56">
        <f t="shared" si="5"/>
        <v>5399.2999999999993</v>
      </c>
      <c r="W56" s="18">
        <v>46.927</v>
      </c>
    </row>
    <row r="57" spans="1:23" x14ac:dyDescent="0.3">
      <c r="A57">
        <f t="shared" si="3"/>
        <v>1981</v>
      </c>
      <c r="B57" s="1">
        <v>3207</v>
      </c>
      <c r="C57">
        <v>10490.4</v>
      </c>
      <c r="D57" s="3">
        <v>7860.3</v>
      </c>
      <c r="E57" s="4">
        <v>515.1</v>
      </c>
      <c r="F57" s="5">
        <v>244.9</v>
      </c>
      <c r="G57">
        <v>2630.1</v>
      </c>
      <c r="H57" s="18">
        <v>50.125</v>
      </c>
      <c r="I57" s="19">
        <v>48.283000000000001</v>
      </c>
      <c r="J57">
        <v>27.535</v>
      </c>
      <c r="K57">
        <v>18.175000000000001</v>
      </c>
      <c r="L57">
        <v>56.627000000000002</v>
      </c>
      <c r="M57" s="18">
        <v>18.175000000000001</v>
      </c>
      <c r="N57" s="16">
        <f t="shared" si="2"/>
        <v>24212.477675000002</v>
      </c>
      <c r="O57" s="12">
        <v>1369.5</v>
      </c>
      <c r="P57" s="10">
        <v>76</v>
      </c>
      <c r="Q57" s="5">
        <v>6930.7</v>
      </c>
      <c r="R57" s="6">
        <v>50.125</v>
      </c>
      <c r="S57" s="6"/>
      <c r="T57">
        <f t="shared" si="4"/>
        <v>3.4411324536273398</v>
      </c>
      <c r="U57" s="7"/>
      <c r="V57">
        <f t="shared" si="5"/>
        <v>5561.2</v>
      </c>
      <c r="W57" s="18">
        <v>48.283000000000001</v>
      </c>
    </row>
    <row r="58" spans="1:23" x14ac:dyDescent="0.3">
      <c r="A58">
        <f t="shared" si="3"/>
        <v>1982</v>
      </c>
      <c r="B58" s="1">
        <v>3343.8</v>
      </c>
      <c r="C58">
        <v>11083.9</v>
      </c>
      <c r="D58" s="3">
        <v>8297</v>
      </c>
      <c r="E58" s="4">
        <v>567.79999999999995</v>
      </c>
      <c r="F58" s="5">
        <v>274.10000000000002</v>
      </c>
      <c r="G58">
        <v>2787</v>
      </c>
      <c r="H58" s="18">
        <v>51.087000000000003</v>
      </c>
      <c r="I58" s="19">
        <v>49.279000000000003</v>
      </c>
      <c r="J58">
        <v>28.805</v>
      </c>
      <c r="K58">
        <v>19.352</v>
      </c>
      <c r="L58">
        <v>57.470999999999997</v>
      </c>
      <c r="M58" s="18">
        <v>19.352</v>
      </c>
      <c r="N58" s="16">
        <f t="shared" si="2"/>
        <v>24656.340145000002</v>
      </c>
      <c r="O58" s="12">
        <v>1385.7</v>
      </c>
      <c r="P58" s="10">
        <v>79.7</v>
      </c>
      <c r="Q58" s="5">
        <v>6805.8</v>
      </c>
      <c r="R58" s="6">
        <v>51.087000000000003</v>
      </c>
      <c r="S58" s="6"/>
      <c r="T58">
        <f t="shared" si="4"/>
        <v>3.5715383856521026</v>
      </c>
      <c r="U58" s="7"/>
      <c r="V58">
        <f t="shared" si="5"/>
        <v>5420.1</v>
      </c>
      <c r="W58" s="18">
        <v>49.279000000000003</v>
      </c>
    </row>
    <row r="59" spans="1:23" x14ac:dyDescent="0.3">
      <c r="A59">
        <f t="shared" si="3"/>
        <v>1983</v>
      </c>
      <c r="B59" s="1">
        <v>3634</v>
      </c>
      <c r="C59">
        <v>11468.9</v>
      </c>
      <c r="D59" s="3">
        <v>8599.6</v>
      </c>
      <c r="E59" s="4">
        <v>621.29999999999995</v>
      </c>
      <c r="F59" s="5">
        <v>304.10000000000002</v>
      </c>
      <c r="G59">
        <v>2869.3</v>
      </c>
      <c r="H59" s="18">
        <v>52.198999999999998</v>
      </c>
      <c r="I59" s="19">
        <v>50.439</v>
      </c>
      <c r="J59">
        <v>30.216000000000001</v>
      </c>
      <c r="K59">
        <v>20.64</v>
      </c>
      <c r="L59">
        <v>58.42</v>
      </c>
      <c r="M59" s="18">
        <v>20.64</v>
      </c>
      <c r="N59" s="16">
        <f t="shared" si="2"/>
        <v>25171.235480999996</v>
      </c>
      <c r="O59" s="12">
        <v>1397.7</v>
      </c>
      <c r="P59" s="10">
        <v>55.1</v>
      </c>
      <c r="Q59" s="5">
        <v>7117.7</v>
      </c>
      <c r="R59" s="6">
        <v>52.198999999999998</v>
      </c>
      <c r="S59" s="6"/>
      <c r="T59">
        <f t="shared" si="4"/>
        <v>3.489366668869601</v>
      </c>
      <c r="U59" s="7"/>
      <c r="V59">
        <f t="shared" si="5"/>
        <v>5720</v>
      </c>
      <c r="W59" s="18">
        <v>50.439</v>
      </c>
    </row>
    <row r="60" spans="1:23" x14ac:dyDescent="0.3">
      <c r="A60">
        <f t="shared" si="3"/>
        <v>1984</v>
      </c>
      <c r="B60" s="1">
        <v>4037.6</v>
      </c>
      <c r="C60">
        <v>12140.1</v>
      </c>
      <c r="D60" s="3">
        <v>9112.5</v>
      </c>
      <c r="E60" s="4">
        <v>679.5</v>
      </c>
      <c r="F60" s="5">
        <v>338.5</v>
      </c>
      <c r="G60">
        <v>3027.5</v>
      </c>
      <c r="H60" s="18">
        <v>53.734000000000002</v>
      </c>
      <c r="I60" s="19">
        <v>52.085999999999999</v>
      </c>
      <c r="J60">
        <v>31.988</v>
      </c>
      <c r="K60">
        <v>22.306000000000001</v>
      </c>
      <c r="L60">
        <v>59.576000000000001</v>
      </c>
      <c r="M60" s="18">
        <v>22.306000000000001</v>
      </c>
      <c r="N60" s="16">
        <f t="shared" si="2"/>
        <v>25884.809642000004</v>
      </c>
      <c r="O60" s="12">
        <v>1418.3</v>
      </c>
      <c r="P60" s="10">
        <v>73.5</v>
      </c>
      <c r="Q60" s="5">
        <v>7632.8</v>
      </c>
      <c r="R60" s="6">
        <v>53.734000000000002</v>
      </c>
      <c r="S60" s="6"/>
      <c r="T60">
        <f t="shared" si="4"/>
        <v>3.3495725786726447</v>
      </c>
      <c r="U60" s="7"/>
      <c r="V60">
        <f t="shared" si="5"/>
        <v>6214.5</v>
      </c>
      <c r="W60" s="18">
        <v>52.085999999999999</v>
      </c>
    </row>
    <row r="61" spans="1:23" x14ac:dyDescent="0.3">
      <c r="A61">
        <f t="shared" si="3"/>
        <v>1985</v>
      </c>
      <c r="B61" s="1">
        <v>4339</v>
      </c>
      <c r="C61">
        <v>12759</v>
      </c>
      <c r="D61" s="3">
        <v>9619</v>
      </c>
      <c r="E61" s="4">
        <v>737.4</v>
      </c>
      <c r="F61" s="5">
        <v>372.6</v>
      </c>
      <c r="G61">
        <v>3140</v>
      </c>
      <c r="H61" s="18">
        <v>55.395000000000003</v>
      </c>
      <c r="I61" s="19">
        <v>53.807000000000002</v>
      </c>
      <c r="J61">
        <v>34.006</v>
      </c>
      <c r="K61">
        <v>24.073</v>
      </c>
      <c r="L61">
        <v>61.033000000000001</v>
      </c>
      <c r="M61" s="18">
        <v>24.073</v>
      </c>
      <c r="N61" s="16">
        <f t="shared" si="2"/>
        <v>26657.856293000004</v>
      </c>
      <c r="O61" s="12">
        <v>1461.1</v>
      </c>
      <c r="P61" s="10">
        <v>87.1</v>
      </c>
      <c r="Q61" s="5">
        <v>7951.1</v>
      </c>
      <c r="R61" s="6">
        <v>55.395000000000003</v>
      </c>
      <c r="S61" s="6"/>
      <c r="T61">
        <f t="shared" si="4"/>
        <v>3.3148772838930212</v>
      </c>
      <c r="U61" s="7"/>
      <c r="V61">
        <f t="shared" si="5"/>
        <v>6490</v>
      </c>
      <c r="W61" s="18">
        <v>53.807000000000002</v>
      </c>
    </row>
    <row r="62" spans="1:23" x14ac:dyDescent="0.3">
      <c r="A62">
        <f t="shared" si="3"/>
        <v>1986</v>
      </c>
      <c r="B62" s="1">
        <v>4579.6000000000004</v>
      </c>
      <c r="C62">
        <v>13548.2</v>
      </c>
      <c r="D62" s="3">
        <v>10230.6</v>
      </c>
      <c r="E62" s="4">
        <v>792</v>
      </c>
      <c r="F62" s="5">
        <v>406.4</v>
      </c>
      <c r="G62">
        <v>3317.6</v>
      </c>
      <c r="H62" s="18">
        <v>57.036000000000001</v>
      </c>
      <c r="I62" s="19">
        <v>55.454999999999998</v>
      </c>
      <c r="J62">
        <v>35.997</v>
      </c>
      <c r="K62">
        <v>25.838999999999999</v>
      </c>
      <c r="L62">
        <v>62.646999999999998</v>
      </c>
      <c r="M62" s="18">
        <v>25.838999999999999</v>
      </c>
      <c r="N62" s="16">
        <f t="shared" si="2"/>
        <v>27421.084908000001</v>
      </c>
      <c r="O62" s="12">
        <v>1500.5</v>
      </c>
      <c r="P62" s="10">
        <v>83.3</v>
      </c>
      <c r="Q62" s="5">
        <v>8226.4</v>
      </c>
      <c r="R62" s="6">
        <v>57.036000000000001</v>
      </c>
      <c r="S62" s="6"/>
      <c r="T62">
        <f t="shared" si="4"/>
        <v>3.2988558753202177</v>
      </c>
      <c r="U62" s="7"/>
      <c r="V62">
        <f t="shared" si="5"/>
        <v>6725.9</v>
      </c>
      <c r="W62" s="18">
        <v>55.454999999999998</v>
      </c>
    </row>
    <row r="63" spans="1:23" x14ac:dyDescent="0.3">
      <c r="A63">
        <f t="shared" si="3"/>
        <v>1987</v>
      </c>
      <c r="B63" s="1">
        <v>4855.2</v>
      </c>
      <c r="C63">
        <v>14342.5</v>
      </c>
      <c r="D63" s="3">
        <v>10843.5</v>
      </c>
      <c r="E63" s="4">
        <v>865</v>
      </c>
      <c r="F63" s="5">
        <v>448.7</v>
      </c>
      <c r="G63">
        <v>3499</v>
      </c>
      <c r="H63" s="18">
        <v>58.624000000000002</v>
      </c>
      <c r="I63" s="19">
        <v>57.018000000000001</v>
      </c>
      <c r="J63">
        <v>37.950000000000003</v>
      </c>
      <c r="K63">
        <v>27.465</v>
      </c>
      <c r="L63">
        <v>64.325000000000003</v>
      </c>
      <c r="M63" s="18">
        <v>27.465</v>
      </c>
      <c r="N63" s="16">
        <f t="shared" si="2"/>
        <v>28161.749255999999</v>
      </c>
      <c r="O63" s="12">
        <v>1537.5</v>
      </c>
      <c r="P63" s="10">
        <v>84.1</v>
      </c>
      <c r="Q63" s="5">
        <v>8511</v>
      </c>
      <c r="R63" s="6">
        <v>58.624000000000002</v>
      </c>
      <c r="S63" s="6"/>
      <c r="T63">
        <f t="shared" si="4"/>
        <v>3.277320854524751</v>
      </c>
      <c r="U63" s="7"/>
      <c r="V63">
        <f t="shared" si="5"/>
        <v>6973.5</v>
      </c>
      <c r="W63" s="18">
        <v>57.018000000000001</v>
      </c>
    </row>
    <row r="64" spans="1:23" x14ac:dyDescent="0.3">
      <c r="A64">
        <f t="shared" si="3"/>
        <v>1988</v>
      </c>
      <c r="B64" s="1">
        <v>5236.3999999999996</v>
      </c>
      <c r="C64">
        <v>15253</v>
      </c>
      <c r="D64" s="3">
        <v>11560.9</v>
      </c>
      <c r="E64" s="4">
        <v>964.6</v>
      </c>
      <c r="F64" s="5">
        <v>516.1</v>
      </c>
      <c r="G64">
        <v>3692.1</v>
      </c>
      <c r="H64" s="18">
        <v>60.167000000000002</v>
      </c>
      <c r="I64" s="19">
        <v>58.582999999999998</v>
      </c>
      <c r="J64">
        <v>39.796999999999997</v>
      </c>
      <c r="K64">
        <v>29.161000000000001</v>
      </c>
      <c r="L64">
        <v>65.793000000000006</v>
      </c>
      <c r="M64" s="18">
        <v>29.161000000000001</v>
      </c>
      <c r="N64" s="16">
        <f t="shared" si="2"/>
        <v>28878.506369000002</v>
      </c>
      <c r="O64" s="12">
        <v>1580.7</v>
      </c>
      <c r="P64" s="10">
        <v>74.8</v>
      </c>
      <c r="Q64" s="5">
        <v>8866.5</v>
      </c>
      <c r="R64" s="6">
        <v>60.167000000000002</v>
      </c>
      <c r="S64" s="6"/>
      <c r="T64">
        <f t="shared" si="4"/>
        <v>3.2287189566816985</v>
      </c>
      <c r="U64" s="7"/>
      <c r="V64">
        <f t="shared" si="5"/>
        <v>7285.8</v>
      </c>
      <c r="W64" s="18">
        <v>58.582999999999998</v>
      </c>
    </row>
    <row r="65" spans="1:23" x14ac:dyDescent="0.3">
      <c r="A65">
        <f t="shared" si="3"/>
        <v>1989</v>
      </c>
      <c r="B65" s="1">
        <v>5641.6</v>
      </c>
      <c r="C65">
        <v>16120.6</v>
      </c>
      <c r="D65" s="3">
        <v>12230</v>
      </c>
      <c r="E65" s="4">
        <v>1041.4000000000001</v>
      </c>
      <c r="F65" s="5">
        <v>567.4</v>
      </c>
      <c r="G65">
        <v>3890.7</v>
      </c>
      <c r="H65" s="18">
        <v>61.665999999999997</v>
      </c>
      <c r="I65" s="19">
        <v>60.109000000000002</v>
      </c>
      <c r="J65">
        <v>41.771999999999998</v>
      </c>
      <c r="K65">
        <v>31.198</v>
      </c>
      <c r="L65">
        <v>67.198999999999998</v>
      </c>
      <c r="M65" s="18">
        <v>31.198</v>
      </c>
      <c r="N65" s="16">
        <f t="shared" si="2"/>
        <v>29565.034381999998</v>
      </c>
      <c r="O65" s="12">
        <v>1619.4</v>
      </c>
      <c r="P65" s="10">
        <v>85</v>
      </c>
      <c r="Q65" s="5">
        <v>9192.1</v>
      </c>
      <c r="R65" s="6">
        <v>61.665999999999997</v>
      </c>
      <c r="S65" s="6"/>
      <c r="T65">
        <f t="shared" si="4"/>
        <v>3.191943112242408</v>
      </c>
      <c r="U65" s="7"/>
      <c r="V65">
        <f t="shared" si="5"/>
        <v>7572.7000000000007</v>
      </c>
      <c r="W65" s="18">
        <v>60.109000000000002</v>
      </c>
    </row>
    <row r="66" spans="1:23" x14ac:dyDescent="0.3">
      <c r="A66">
        <f t="shared" si="3"/>
        <v>1990</v>
      </c>
      <c r="B66" s="1">
        <v>5963.1</v>
      </c>
      <c r="C66">
        <v>16885.5</v>
      </c>
      <c r="D66" s="3">
        <v>12802.8</v>
      </c>
      <c r="E66" s="4">
        <v>1119.5999999999999</v>
      </c>
      <c r="F66" s="5">
        <v>621.4</v>
      </c>
      <c r="G66">
        <v>4082.8</v>
      </c>
      <c r="H66" s="18">
        <v>63.08</v>
      </c>
      <c r="I66" s="19">
        <v>61.493000000000002</v>
      </c>
      <c r="J66">
        <v>43.753999999999998</v>
      </c>
      <c r="K66">
        <v>33.326999999999998</v>
      </c>
      <c r="L66">
        <v>68.722999999999999</v>
      </c>
      <c r="M66" s="18">
        <v>33.326999999999998</v>
      </c>
      <c r="N66" s="16">
        <f t="shared" si="2"/>
        <v>30207.415632</v>
      </c>
      <c r="O66" s="12">
        <v>1659.8</v>
      </c>
      <c r="P66" s="10">
        <v>91.7</v>
      </c>
      <c r="Q66" s="5">
        <v>9365.5</v>
      </c>
      <c r="R66" s="6">
        <v>63.08</v>
      </c>
      <c r="S66" s="6"/>
      <c r="T66">
        <f t="shared" si="4"/>
        <v>3.2046811132034807</v>
      </c>
      <c r="U66" s="7"/>
      <c r="V66">
        <f t="shared" si="5"/>
        <v>7705.7</v>
      </c>
      <c r="W66" s="18">
        <v>61.493000000000002</v>
      </c>
    </row>
    <row r="67" spans="1:23" x14ac:dyDescent="0.3">
      <c r="A67">
        <f t="shared" si="3"/>
        <v>1991</v>
      </c>
      <c r="B67" s="1">
        <v>6158.1</v>
      </c>
      <c r="C67">
        <v>17305</v>
      </c>
      <c r="D67" s="3">
        <v>13090.9</v>
      </c>
      <c r="E67" s="4">
        <v>1193.2</v>
      </c>
      <c r="F67" s="5">
        <v>675.6</v>
      </c>
      <c r="G67">
        <v>4214.1000000000004</v>
      </c>
      <c r="H67" s="18">
        <v>64.179000000000002</v>
      </c>
      <c r="I67" s="19">
        <v>62.514000000000003</v>
      </c>
      <c r="J67">
        <v>45.566000000000003</v>
      </c>
      <c r="K67">
        <v>35.463000000000001</v>
      </c>
      <c r="L67">
        <v>70.093999999999994</v>
      </c>
      <c r="M67" s="18">
        <v>35.463000000000001</v>
      </c>
      <c r="N67" s="16">
        <f t="shared" si="2"/>
        <v>30694.590789000002</v>
      </c>
      <c r="O67" s="12">
        <v>1676.7</v>
      </c>
      <c r="P67" s="10">
        <v>92.3</v>
      </c>
      <c r="Q67" s="5">
        <v>9355.4</v>
      </c>
      <c r="R67" s="6">
        <v>64.179000000000002</v>
      </c>
      <c r="S67" s="6"/>
      <c r="T67">
        <f t="shared" si="4"/>
        <v>3.2640341155264725</v>
      </c>
      <c r="U67" s="7"/>
      <c r="V67">
        <f t="shared" si="5"/>
        <v>7678.7</v>
      </c>
      <c r="W67" s="18">
        <v>62.514000000000003</v>
      </c>
    </row>
    <row r="68" spans="1:23" x14ac:dyDescent="0.3">
      <c r="A68">
        <f t="shared" si="3"/>
        <v>1992</v>
      </c>
      <c r="B68" s="1">
        <v>6520.3</v>
      </c>
      <c r="C68">
        <v>18034.2</v>
      </c>
      <c r="D68" s="3">
        <v>13643.6</v>
      </c>
      <c r="E68" s="4">
        <v>1260.4000000000001</v>
      </c>
      <c r="F68" s="5">
        <v>726.4</v>
      </c>
      <c r="G68">
        <v>4390.6000000000004</v>
      </c>
      <c r="H68" s="18">
        <v>65.290000000000006</v>
      </c>
      <c r="I68" s="19">
        <v>63.576999999999998</v>
      </c>
      <c r="J68">
        <v>47.27</v>
      </c>
      <c r="K68">
        <v>37.561999999999998</v>
      </c>
      <c r="L68">
        <v>71.373999999999995</v>
      </c>
      <c r="M68" s="18">
        <v>37.561999999999998</v>
      </c>
      <c r="N68" s="16">
        <f t="shared" si="2"/>
        <v>31188.602182000006</v>
      </c>
      <c r="O68" s="12">
        <v>1683.9</v>
      </c>
      <c r="P68" s="10">
        <v>106.6</v>
      </c>
      <c r="Q68" s="5">
        <v>9684.9</v>
      </c>
      <c r="R68" s="6">
        <v>65.290000000000006</v>
      </c>
      <c r="S68" s="6"/>
      <c r="T68">
        <f t="shared" si="4"/>
        <v>3.2075662277053563</v>
      </c>
      <c r="U68" s="7"/>
      <c r="V68">
        <f t="shared" si="5"/>
        <v>8001</v>
      </c>
      <c r="W68" s="18">
        <v>63.576999999999998</v>
      </c>
    </row>
    <row r="69" spans="1:23" x14ac:dyDescent="0.3">
      <c r="A69">
        <f t="shared" si="3"/>
        <v>1993</v>
      </c>
      <c r="B69" s="1">
        <v>6858.6</v>
      </c>
      <c r="C69">
        <v>18937.5</v>
      </c>
      <c r="D69" s="3">
        <v>14358</v>
      </c>
      <c r="E69" s="4">
        <v>1319.8</v>
      </c>
      <c r="F69" s="5">
        <v>773.4</v>
      </c>
      <c r="G69">
        <v>4579.6000000000004</v>
      </c>
      <c r="H69" s="18">
        <v>66.59</v>
      </c>
      <c r="I69" s="19">
        <v>64.947999999999993</v>
      </c>
      <c r="J69">
        <v>48.747999999999998</v>
      </c>
      <c r="K69">
        <v>39.496000000000002</v>
      </c>
      <c r="L69">
        <v>72.430999999999997</v>
      </c>
      <c r="M69" s="18">
        <v>39.496000000000002</v>
      </c>
      <c r="N69" s="16">
        <f t="shared" si="2"/>
        <v>31779.780386000002</v>
      </c>
      <c r="O69" s="12">
        <v>1687.9</v>
      </c>
      <c r="P69" s="10">
        <v>94.4</v>
      </c>
      <c r="Q69" s="5">
        <v>9951.5</v>
      </c>
      <c r="R69" s="6">
        <v>66.59</v>
      </c>
      <c r="S69" s="6"/>
      <c r="T69">
        <f t="shared" ref="T69:T94" si="6">((R69*49215.9*0.96676)/100)/Q69</f>
        <v>3.1837911555037537</v>
      </c>
      <c r="U69" s="7"/>
      <c r="V69">
        <f t="shared" ref="V69:V95" si="7">Q69-O69</f>
        <v>8263.6</v>
      </c>
      <c r="W69" s="18">
        <v>64.947999999999993</v>
      </c>
    </row>
    <row r="70" spans="1:23" x14ac:dyDescent="0.3">
      <c r="A70">
        <f t="shared" si="3"/>
        <v>1994</v>
      </c>
      <c r="B70" s="1">
        <v>7287.2</v>
      </c>
      <c r="C70">
        <v>20066.8</v>
      </c>
      <c r="D70" s="3">
        <v>15242.3</v>
      </c>
      <c r="E70" s="4">
        <v>1395.5</v>
      </c>
      <c r="F70" s="5">
        <v>830.7</v>
      </c>
      <c r="G70">
        <v>4824.5</v>
      </c>
      <c r="H70" s="18">
        <v>67.983999999999995</v>
      </c>
      <c r="I70" s="19">
        <v>66.480999999999995</v>
      </c>
      <c r="J70">
        <v>50.091000000000001</v>
      </c>
      <c r="K70">
        <v>41.293999999999997</v>
      </c>
      <c r="L70">
        <v>73.337000000000003</v>
      </c>
      <c r="M70" s="18">
        <v>41.293999999999997</v>
      </c>
      <c r="N70" s="16">
        <f t="shared" ref="N70:N94" si="8">H70*49215.9/100-M70*2514.4/100</f>
        <v>32420.64112</v>
      </c>
      <c r="O70" s="12">
        <v>1689.5</v>
      </c>
      <c r="P70" s="10">
        <v>114.3</v>
      </c>
      <c r="Q70" s="5">
        <v>10352.4</v>
      </c>
      <c r="R70" s="6">
        <v>67.983999999999995</v>
      </c>
      <c r="S70" s="6"/>
      <c r="T70">
        <f t="shared" si="6"/>
        <v>3.1245665135584559</v>
      </c>
      <c r="U70" s="7"/>
      <c r="V70">
        <f t="shared" si="7"/>
        <v>8662.9</v>
      </c>
      <c r="W70" s="18">
        <v>66.480999999999995</v>
      </c>
    </row>
    <row r="71" spans="1:23" x14ac:dyDescent="0.3">
      <c r="A71">
        <f t="shared" ref="A71:A94" si="9">A70+1</f>
        <v>1995</v>
      </c>
      <c r="B71" s="1">
        <v>7639.7</v>
      </c>
      <c r="C71">
        <v>21042</v>
      </c>
      <c r="D71" s="3">
        <v>15993.5</v>
      </c>
      <c r="E71" s="4">
        <v>1472.5</v>
      </c>
      <c r="F71" s="5">
        <v>893.2</v>
      </c>
      <c r="G71">
        <v>5048.5</v>
      </c>
      <c r="H71" s="18">
        <v>69.543999999999997</v>
      </c>
      <c r="I71" s="19">
        <v>68.2</v>
      </c>
      <c r="J71">
        <v>51.55</v>
      </c>
      <c r="K71">
        <v>43.311999999999998</v>
      </c>
      <c r="L71">
        <v>74.350999999999999</v>
      </c>
      <c r="M71" s="18">
        <v>43.311999999999998</v>
      </c>
      <c r="N71" s="16">
        <f t="shared" si="8"/>
        <v>33137.668568000001</v>
      </c>
      <c r="O71" s="12">
        <v>1691.9</v>
      </c>
      <c r="P71" s="10">
        <v>91</v>
      </c>
      <c r="Q71" s="5">
        <v>10630.3</v>
      </c>
      <c r="R71" s="6">
        <v>69.543999999999997</v>
      </c>
      <c r="S71" s="6"/>
      <c r="T71">
        <f t="shared" si="6"/>
        <v>3.112707054863264</v>
      </c>
      <c r="U71" s="7"/>
      <c r="V71">
        <f t="shared" si="7"/>
        <v>8938.4</v>
      </c>
      <c r="W71" s="18">
        <v>68.2</v>
      </c>
    </row>
    <row r="72" spans="1:23" x14ac:dyDescent="0.3">
      <c r="A72">
        <f t="shared" si="9"/>
        <v>1996</v>
      </c>
      <c r="B72" s="1">
        <v>8073.1</v>
      </c>
      <c r="C72">
        <v>22046.6</v>
      </c>
      <c r="D72" s="3">
        <v>16812.900000000001</v>
      </c>
      <c r="E72" s="4">
        <v>1543.7</v>
      </c>
      <c r="F72" s="5">
        <v>957.2</v>
      </c>
      <c r="G72">
        <v>5233.7</v>
      </c>
      <c r="H72" s="18">
        <v>71.358000000000004</v>
      </c>
      <c r="I72" s="19">
        <v>70.197999999999993</v>
      </c>
      <c r="J72">
        <v>53.481000000000002</v>
      </c>
      <c r="K72">
        <v>45.945</v>
      </c>
      <c r="L72">
        <v>75.534000000000006</v>
      </c>
      <c r="M72" s="18">
        <v>45.945</v>
      </c>
      <c r="N72" s="16">
        <f t="shared" si="8"/>
        <v>33964.240842000007</v>
      </c>
      <c r="O72" s="12">
        <v>1695.2</v>
      </c>
      <c r="P72" s="10">
        <v>105.3</v>
      </c>
      <c r="Q72" s="5">
        <v>11031.4</v>
      </c>
      <c r="R72" s="6">
        <v>71.358000000000004</v>
      </c>
      <c r="S72" s="6"/>
      <c r="T72">
        <f t="shared" si="6"/>
        <v>3.0777698517788057</v>
      </c>
      <c r="U72" s="7"/>
      <c r="V72">
        <f t="shared" si="7"/>
        <v>9336.1999999999989</v>
      </c>
      <c r="W72" s="18">
        <v>70.197999999999993</v>
      </c>
    </row>
    <row r="73" spans="1:23" x14ac:dyDescent="0.3">
      <c r="A73">
        <f t="shared" si="9"/>
        <v>1997</v>
      </c>
      <c r="B73" s="1">
        <v>8577.6</v>
      </c>
      <c r="C73">
        <v>23219</v>
      </c>
      <c r="D73" s="3">
        <v>17752.7</v>
      </c>
      <c r="E73" s="4">
        <v>1641.2</v>
      </c>
      <c r="F73" s="5">
        <v>1042.8</v>
      </c>
      <c r="G73">
        <v>5466.3</v>
      </c>
      <c r="H73" s="18">
        <v>73.301000000000002</v>
      </c>
      <c r="I73" s="19">
        <v>72.394999999999996</v>
      </c>
      <c r="J73">
        <v>55.939</v>
      </c>
      <c r="K73">
        <v>49.261000000000003</v>
      </c>
      <c r="L73">
        <v>76.603999999999999</v>
      </c>
      <c r="M73" s="18">
        <v>49.261000000000003</v>
      </c>
      <c r="N73" s="16">
        <f t="shared" si="8"/>
        <v>34837.128275000003</v>
      </c>
      <c r="O73" s="12">
        <v>1708.1</v>
      </c>
      <c r="P73" s="10">
        <v>118.1</v>
      </c>
      <c r="Q73" s="5">
        <v>11521.9</v>
      </c>
      <c r="R73" s="6">
        <v>73.301000000000002</v>
      </c>
      <c r="S73" s="6"/>
      <c r="T73">
        <f>((R73*49215.9*0.96676)/100)/Q73</f>
        <v>3.0269824450313609</v>
      </c>
      <c r="U73" s="7"/>
      <c r="V73">
        <f t="shared" si="7"/>
        <v>9813.7999999999993</v>
      </c>
      <c r="W73" s="18">
        <v>72.394999999999996</v>
      </c>
    </row>
    <row r="74" spans="1:23" x14ac:dyDescent="0.3">
      <c r="A74">
        <f t="shared" si="9"/>
        <v>1998</v>
      </c>
      <c r="B74" s="1">
        <v>9062.7999999999993</v>
      </c>
      <c r="C74">
        <v>24525.4</v>
      </c>
      <c r="D74" s="3">
        <v>18828.3</v>
      </c>
      <c r="E74" s="4">
        <v>1748.4</v>
      </c>
      <c r="F74" s="5">
        <v>1135.8</v>
      </c>
      <c r="G74">
        <v>5697.1</v>
      </c>
      <c r="H74" s="18">
        <v>75.497</v>
      </c>
      <c r="I74" s="19">
        <v>74.882000000000005</v>
      </c>
      <c r="J74">
        <v>58.747999999999998</v>
      </c>
      <c r="K74">
        <v>52.957999999999998</v>
      </c>
      <c r="L74">
        <v>77.81</v>
      </c>
      <c r="M74" s="18">
        <v>52.957999999999998</v>
      </c>
      <c r="N74" s="16">
        <f t="shared" si="8"/>
        <v>35824.952071</v>
      </c>
      <c r="O74" s="12">
        <v>1726.8</v>
      </c>
      <c r="P74" s="10">
        <v>114</v>
      </c>
      <c r="Q74" s="5">
        <v>12038.3</v>
      </c>
      <c r="R74" s="6">
        <v>75.497</v>
      </c>
      <c r="S74" s="6"/>
      <c r="T74">
        <f t="shared" si="6"/>
        <v>2.9839300425737427</v>
      </c>
      <c r="U74" s="7"/>
      <c r="V74">
        <f t="shared" si="7"/>
        <v>10311.5</v>
      </c>
      <c r="W74" s="18">
        <v>74.882000000000005</v>
      </c>
    </row>
    <row r="75" spans="1:23" x14ac:dyDescent="0.3">
      <c r="A75">
        <f t="shared" si="9"/>
        <v>1999</v>
      </c>
      <c r="B75" s="1">
        <v>9630.7000000000007</v>
      </c>
      <c r="C75">
        <v>26101</v>
      </c>
      <c r="D75" s="3">
        <v>20085.2</v>
      </c>
      <c r="E75" s="4">
        <v>1899.2</v>
      </c>
      <c r="F75" s="5">
        <v>1265</v>
      </c>
      <c r="G75">
        <v>6015.7</v>
      </c>
      <c r="H75" s="18">
        <v>77.873000000000005</v>
      </c>
      <c r="I75" s="19">
        <v>77.558999999999997</v>
      </c>
      <c r="J75">
        <v>62.06</v>
      </c>
      <c r="K75">
        <v>57.311999999999998</v>
      </c>
      <c r="L75">
        <v>79.16</v>
      </c>
      <c r="M75" s="18">
        <v>57.311999999999998</v>
      </c>
      <c r="N75" s="16">
        <f t="shared" si="8"/>
        <v>36884.844879000004</v>
      </c>
      <c r="O75" s="12">
        <v>1742.1</v>
      </c>
      <c r="P75" s="10">
        <v>116.8</v>
      </c>
      <c r="Q75" s="5">
        <v>12610.5</v>
      </c>
      <c r="R75" s="6">
        <v>77.873000000000005</v>
      </c>
      <c r="S75" s="6"/>
      <c r="T75">
        <f t="shared" si="6"/>
        <v>2.9381820676337433</v>
      </c>
      <c r="U75" s="7"/>
      <c r="V75">
        <f t="shared" si="7"/>
        <v>10868.4</v>
      </c>
      <c r="W75" s="18">
        <v>77.558999999999997</v>
      </c>
    </row>
    <row r="76" spans="1:23" x14ac:dyDescent="0.3">
      <c r="A76">
        <f t="shared" si="9"/>
        <v>2000</v>
      </c>
      <c r="B76" s="1">
        <v>10252.299999999999</v>
      </c>
      <c r="C76">
        <v>27823.599999999999</v>
      </c>
      <c r="D76" s="3">
        <v>21482.6</v>
      </c>
      <c r="E76" s="4">
        <v>2055</v>
      </c>
      <c r="F76" s="5">
        <v>1398.7</v>
      </c>
      <c r="G76">
        <v>6341</v>
      </c>
      <c r="H76" s="18">
        <v>80.349000000000004</v>
      </c>
      <c r="I76" s="19">
        <v>80.352999999999994</v>
      </c>
      <c r="J76">
        <v>65.634</v>
      </c>
      <c r="K76">
        <v>61.935000000000002</v>
      </c>
      <c r="L76">
        <v>80.564999999999998</v>
      </c>
      <c r="M76" s="18">
        <v>61.935000000000002</v>
      </c>
      <c r="N76" s="16">
        <f t="shared" si="8"/>
        <v>37987.189850999996</v>
      </c>
      <c r="O76" s="12">
        <v>1770.3</v>
      </c>
      <c r="P76" s="10">
        <v>138.19999999999999</v>
      </c>
      <c r="Q76" s="5">
        <v>13131</v>
      </c>
      <c r="R76" s="6">
        <v>80.349000000000004</v>
      </c>
      <c r="S76" s="6"/>
      <c r="T76">
        <f t="shared" si="6"/>
        <v>2.9114328581036601</v>
      </c>
      <c r="U76" s="7"/>
      <c r="V76">
        <f t="shared" si="7"/>
        <v>11360.7</v>
      </c>
      <c r="W76" s="18">
        <v>80.352999999999994</v>
      </c>
    </row>
    <row r="77" spans="1:23" x14ac:dyDescent="0.3">
      <c r="A77">
        <f t="shared" si="9"/>
        <v>2001</v>
      </c>
      <c r="B77" s="1">
        <v>10581.8</v>
      </c>
      <c r="C77">
        <v>29376.5</v>
      </c>
      <c r="D77" s="3">
        <v>22772.5</v>
      </c>
      <c r="E77" s="4">
        <v>2129.9</v>
      </c>
      <c r="F77" s="5">
        <v>1461.4</v>
      </c>
      <c r="G77">
        <v>6604</v>
      </c>
      <c r="H77" s="18">
        <v>82.472999999999999</v>
      </c>
      <c r="I77" s="19">
        <v>82.652000000000001</v>
      </c>
      <c r="J77">
        <v>68.58</v>
      </c>
      <c r="K77">
        <v>65.522999999999996</v>
      </c>
      <c r="L77">
        <v>82.096999999999994</v>
      </c>
      <c r="M77" s="18">
        <v>65.522999999999996</v>
      </c>
      <c r="N77" s="16">
        <f t="shared" si="8"/>
        <v>38942.318895000004</v>
      </c>
      <c r="O77" s="12">
        <v>1801.4</v>
      </c>
      <c r="P77" s="10">
        <v>128.1</v>
      </c>
      <c r="Q77" s="5">
        <v>13262.1</v>
      </c>
      <c r="R77" s="6">
        <v>82.472999999999999</v>
      </c>
      <c r="S77" s="6"/>
      <c r="T77">
        <f t="shared" si="6"/>
        <v>2.958854426083299</v>
      </c>
      <c r="U77" s="7"/>
      <c r="V77">
        <f t="shared" si="7"/>
        <v>11460.7</v>
      </c>
      <c r="W77" s="18">
        <v>82.652000000000001</v>
      </c>
    </row>
    <row r="78" spans="1:23" x14ac:dyDescent="0.3">
      <c r="A78">
        <f t="shared" si="9"/>
        <v>2002</v>
      </c>
      <c r="B78" s="1">
        <v>10936.4</v>
      </c>
      <c r="C78">
        <v>30805.4</v>
      </c>
      <c r="D78" s="3">
        <v>23906.799999999999</v>
      </c>
      <c r="E78" s="4">
        <v>2201.6</v>
      </c>
      <c r="F78" s="5">
        <v>1512.5</v>
      </c>
      <c r="G78">
        <v>6898.7</v>
      </c>
      <c r="H78" s="18">
        <v>84.349000000000004</v>
      </c>
      <c r="I78" s="19">
        <v>84.548000000000002</v>
      </c>
      <c r="J78">
        <v>70.974000000000004</v>
      </c>
      <c r="K78">
        <v>68.13</v>
      </c>
      <c r="L78">
        <v>83.908000000000001</v>
      </c>
      <c r="M78" s="18">
        <v>68.13</v>
      </c>
      <c r="N78" s="16">
        <f t="shared" si="8"/>
        <v>39800.058771000004</v>
      </c>
      <c r="O78" s="12">
        <v>1835.6</v>
      </c>
      <c r="P78" s="10">
        <v>133.5</v>
      </c>
      <c r="Q78" s="5">
        <v>13493.1</v>
      </c>
      <c r="R78" s="6">
        <v>84.349000000000004</v>
      </c>
      <c r="S78" s="6"/>
      <c r="T78">
        <f t="shared" si="6"/>
        <v>2.9743515870422037</v>
      </c>
      <c r="U78" s="7"/>
      <c r="V78">
        <f t="shared" si="7"/>
        <v>11657.5</v>
      </c>
      <c r="W78" s="18">
        <v>84.548000000000002</v>
      </c>
    </row>
    <row r="79" spans="1:23" x14ac:dyDescent="0.3">
      <c r="A79">
        <f t="shared" si="9"/>
        <v>2003</v>
      </c>
      <c r="B79" s="1">
        <v>11458.2</v>
      </c>
      <c r="C79">
        <v>32468.3</v>
      </c>
      <c r="D79" s="3">
        <v>25270.5</v>
      </c>
      <c r="E79" s="4">
        <v>2321.1999999999998</v>
      </c>
      <c r="F79" s="5">
        <v>1594.9</v>
      </c>
      <c r="G79">
        <v>7197.7</v>
      </c>
      <c r="H79" s="18">
        <v>86.328999999999994</v>
      </c>
      <c r="I79" s="19">
        <v>86.563000000000002</v>
      </c>
      <c r="J79">
        <v>73.465999999999994</v>
      </c>
      <c r="K79">
        <v>70.691000000000003</v>
      </c>
      <c r="L79">
        <v>85.775000000000006</v>
      </c>
      <c r="M79" s="18">
        <v>70.691000000000003</v>
      </c>
      <c r="N79" s="16">
        <f t="shared" si="8"/>
        <v>40710.139806999992</v>
      </c>
      <c r="O79" s="12">
        <v>1858.5</v>
      </c>
      <c r="P79" s="10">
        <v>145.1</v>
      </c>
      <c r="Q79" s="5">
        <v>13879.1</v>
      </c>
      <c r="R79" s="6">
        <v>86.328999999999994</v>
      </c>
      <c r="S79" s="6"/>
      <c r="T79">
        <f t="shared" si="6"/>
        <v>2.9595079418768044</v>
      </c>
      <c r="U79" s="7"/>
      <c r="V79">
        <f t="shared" si="7"/>
        <v>12020.6</v>
      </c>
      <c r="W79" s="18">
        <v>86.563000000000002</v>
      </c>
    </row>
    <row r="80" spans="1:23" x14ac:dyDescent="0.3">
      <c r="A80">
        <f t="shared" si="9"/>
        <v>2004</v>
      </c>
      <c r="B80" s="1">
        <v>12213.7</v>
      </c>
      <c r="C80">
        <v>35787.699999999997</v>
      </c>
      <c r="D80" s="3">
        <v>27811.3</v>
      </c>
      <c r="E80" s="4">
        <v>2429.8000000000002</v>
      </c>
      <c r="F80" s="5">
        <v>1667.2</v>
      </c>
      <c r="G80">
        <v>7976.3</v>
      </c>
      <c r="H80" s="18">
        <v>88.453000000000003</v>
      </c>
      <c r="I80" s="19">
        <v>88.769000000000005</v>
      </c>
      <c r="J80">
        <v>76.08</v>
      </c>
      <c r="K80">
        <v>73.322999999999993</v>
      </c>
      <c r="L80">
        <v>87.620999999999995</v>
      </c>
      <c r="M80" s="18">
        <v>73.322999999999993</v>
      </c>
      <c r="N80" s="16">
        <f t="shared" si="8"/>
        <v>41689.306515000004</v>
      </c>
      <c r="O80" s="12">
        <v>1871.5</v>
      </c>
      <c r="P80" s="10">
        <v>159.80000000000001</v>
      </c>
      <c r="Q80" s="5">
        <v>14406.4</v>
      </c>
      <c r="R80" s="6">
        <v>88.453000000000003</v>
      </c>
      <c r="S80" s="6"/>
      <c r="T80">
        <f t="shared" si="6"/>
        <v>2.9213339280113364</v>
      </c>
      <c r="U80" s="7"/>
      <c r="V80">
        <f t="shared" si="7"/>
        <v>12534.9</v>
      </c>
      <c r="W80" s="18">
        <v>88.769000000000005</v>
      </c>
    </row>
    <row r="81" spans="1:23" x14ac:dyDescent="0.3">
      <c r="A81">
        <f t="shared" si="9"/>
        <v>2005</v>
      </c>
      <c r="B81" s="1">
        <v>13036.6</v>
      </c>
      <c r="C81">
        <v>39374.9</v>
      </c>
      <c r="D81" s="3">
        <v>30662.1</v>
      </c>
      <c r="E81" s="4">
        <v>2580.6999999999998</v>
      </c>
      <c r="F81" s="5">
        <v>1777.3</v>
      </c>
      <c r="G81">
        <v>8712.7999999999993</v>
      </c>
      <c r="H81" s="18">
        <v>90.558999999999997</v>
      </c>
      <c r="I81" s="19">
        <v>91.034000000000006</v>
      </c>
      <c r="J81">
        <v>79.111000000000004</v>
      </c>
      <c r="K81">
        <v>76.489000000000004</v>
      </c>
      <c r="L81">
        <v>89.183999999999997</v>
      </c>
      <c r="M81" s="18">
        <v>76.489000000000004</v>
      </c>
      <c r="N81" s="16">
        <f t="shared" si="8"/>
        <v>42646.187465000003</v>
      </c>
      <c r="O81" s="12">
        <v>1888.4</v>
      </c>
      <c r="P81" s="10">
        <v>168.8</v>
      </c>
      <c r="Q81" s="5">
        <v>14912.5</v>
      </c>
      <c r="R81" s="6">
        <v>90.558999999999997</v>
      </c>
      <c r="S81" s="6"/>
      <c r="T81">
        <f t="shared" si="6"/>
        <v>2.8893840155222503</v>
      </c>
      <c r="U81" s="7"/>
      <c r="V81">
        <f t="shared" si="7"/>
        <v>13024.1</v>
      </c>
      <c r="W81" s="18">
        <v>91.034000000000006</v>
      </c>
    </row>
    <row r="82" spans="1:23" x14ac:dyDescent="0.3">
      <c r="A82">
        <f t="shared" si="9"/>
        <v>2006</v>
      </c>
      <c r="B82" s="1">
        <v>13814.6</v>
      </c>
      <c r="C82">
        <v>42596</v>
      </c>
      <c r="D82" s="3">
        <v>32986.800000000003</v>
      </c>
      <c r="E82" s="4">
        <v>2722.9</v>
      </c>
      <c r="F82" s="5">
        <v>1883.6</v>
      </c>
      <c r="G82">
        <v>9609.2000000000007</v>
      </c>
      <c r="H82" s="18">
        <v>92.884</v>
      </c>
      <c r="I82" s="19">
        <v>93.527000000000001</v>
      </c>
      <c r="J82">
        <v>82.364999999999995</v>
      </c>
      <c r="K82">
        <v>79.992000000000004</v>
      </c>
      <c r="L82">
        <v>90.944999999999993</v>
      </c>
      <c r="M82" s="18">
        <v>79.992000000000004</v>
      </c>
      <c r="N82" s="16">
        <f t="shared" si="8"/>
        <v>43702.377708</v>
      </c>
      <c r="O82" s="12">
        <v>1903.9</v>
      </c>
      <c r="P82" s="10">
        <v>165.5</v>
      </c>
      <c r="Q82" s="5">
        <v>15338.3</v>
      </c>
      <c r="R82" s="6">
        <v>92.884</v>
      </c>
      <c r="S82" s="6"/>
      <c r="T82">
        <f t="shared" si="6"/>
        <v>2.8812954031723574</v>
      </c>
      <c r="U82" s="7"/>
      <c r="V82">
        <f t="shared" si="7"/>
        <v>13434.4</v>
      </c>
      <c r="W82" s="18">
        <v>93.527000000000001</v>
      </c>
    </row>
    <row r="83" spans="1:23" x14ac:dyDescent="0.3">
      <c r="A83">
        <f t="shared" si="9"/>
        <v>2007</v>
      </c>
      <c r="B83" s="1">
        <v>14451.9</v>
      </c>
      <c r="C83">
        <v>44509.5</v>
      </c>
      <c r="D83" s="3">
        <v>34154.6</v>
      </c>
      <c r="E83" s="4">
        <v>2913.3</v>
      </c>
      <c r="F83" s="5">
        <v>2023.2</v>
      </c>
      <c r="G83">
        <v>10354.9</v>
      </c>
      <c r="H83" s="18">
        <v>94.950999999999993</v>
      </c>
      <c r="I83" s="19">
        <v>95.686000000000007</v>
      </c>
      <c r="J83">
        <v>85.918999999999997</v>
      </c>
      <c r="K83">
        <v>83.947999999999993</v>
      </c>
      <c r="L83">
        <v>92.718000000000004</v>
      </c>
      <c r="M83" s="18">
        <v>83.947999999999993</v>
      </c>
      <c r="N83" s="16">
        <f t="shared" si="8"/>
        <v>44620.200697</v>
      </c>
      <c r="O83" s="12">
        <v>1930.9</v>
      </c>
      <c r="P83" s="10">
        <v>144.6</v>
      </c>
      <c r="Q83" s="5">
        <v>15626</v>
      </c>
      <c r="R83" s="6">
        <v>94.950999999999993</v>
      </c>
      <c r="S83" s="6"/>
      <c r="T83">
        <f t="shared" si="6"/>
        <v>2.8911846363556153</v>
      </c>
      <c r="U83" s="7"/>
      <c r="V83">
        <f t="shared" si="7"/>
        <v>13695.1</v>
      </c>
      <c r="W83" s="18">
        <v>95.686000000000007</v>
      </c>
    </row>
    <row r="84" spans="1:23" x14ac:dyDescent="0.3">
      <c r="A84">
        <f t="shared" si="9"/>
        <v>2008</v>
      </c>
      <c r="B84" s="1">
        <v>14712.8</v>
      </c>
      <c r="C84">
        <v>46019.3</v>
      </c>
      <c r="D84" s="3">
        <v>34981.300000000003</v>
      </c>
      <c r="E84" s="4">
        <v>3056.1</v>
      </c>
      <c r="F84" s="5">
        <v>2128.1999999999998</v>
      </c>
      <c r="G84">
        <v>11038</v>
      </c>
      <c r="H84" s="18">
        <v>96.52</v>
      </c>
      <c r="I84" s="19">
        <v>97.192999999999998</v>
      </c>
      <c r="J84">
        <v>89.275999999999996</v>
      </c>
      <c r="K84">
        <v>87.736999999999995</v>
      </c>
      <c r="L84">
        <v>94.480999999999995</v>
      </c>
      <c r="M84" s="18">
        <v>87.736999999999995</v>
      </c>
      <c r="N84" s="16">
        <f t="shared" si="8"/>
        <v>45297.127551999998</v>
      </c>
      <c r="O84" s="12">
        <v>1970.9</v>
      </c>
      <c r="P84" s="10">
        <v>148.5</v>
      </c>
      <c r="Q84" s="5">
        <v>15604.7</v>
      </c>
      <c r="R84" s="6">
        <v>96.52</v>
      </c>
      <c r="S84" s="6"/>
      <c r="T84">
        <f t="shared" si="6"/>
        <v>2.9429710763267987</v>
      </c>
      <c r="U84" s="7"/>
      <c r="V84">
        <f t="shared" si="7"/>
        <v>13633.800000000001</v>
      </c>
      <c r="W84" s="18">
        <v>97.192999999999998</v>
      </c>
    </row>
    <row r="85" spans="1:23" x14ac:dyDescent="0.3">
      <c r="A85">
        <f t="shared" si="9"/>
        <v>2009</v>
      </c>
      <c r="B85" s="1">
        <v>14448.9</v>
      </c>
      <c r="C85">
        <v>45191.4</v>
      </c>
      <c r="D85" s="3">
        <v>34101.1</v>
      </c>
      <c r="E85" s="4">
        <v>3149.6</v>
      </c>
      <c r="F85" s="5">
        <v>2193.1999999999998</v>
      </c>
      <c r="G85">
        <v>11090.2</v>
      </c>
      <c r="H85" s="18">
        <v>97.22</v>
      </c>
      <c r="I85" s="19">
        <v>97.561999999999998</v>
      </c>
      <c r="J85">
        <v>91.822999999999993</v>
      </c>
      <c r="K85">
        <v>90.465999999999994</v>
      </c>
      <c r="L85">
        <v>96.188999999999993</v>
      </c>
      <c r="M85" s="18">
        <v>90.465999999999994</v>
      </c>
      <c r="N85" s="16">
        <f t="shared" si="8"/>
        <v>45573.020876000002</v>
      </c>
      <c r="O85" s="12">
        <v>2006.7</v>
      </c>
      <c r="P85" s="10">
        <v>170.7</v>
      </c>
      <c r="Q85" s="5">
        <v>15208.8</v>
      </c>
      <c r="R85" s="6">
        <v>97.22</v>
      </c>
      <c r="S85" s="6"/>
      <c r="T85">
        <f t="shared" si="6"/>
        <v>3.0414786504618907</v>
      </c>
      <c r="U85" s="7"/>
      <c r="V85">
        <f t="shared" si="7"/>
        <v>13202.099999999999</v>
      </c>
      <c r="W85" s="18">
        <v>97.561999999999998</v>
      </c>
    </row>
    <row r="86" spans="1:23" x14ac:dyDescent="0.3">
      <c r="A86">
        <f t="shared" si="9"/>
        <v>2010</v>
      </c>
      <c r="B86" s="1">
        <v>14992.1</v>
      </c>
      <c r="C86">
        <v>46099.4</v>
      </c>
      <c r="D86" s="3">
        <v>34582.199999999997</v>
      </c>
      <c r="E86" s="4">
        <v>3301.1</v>
      </c>
      <c r="F86" s="5">
        <v>2288.9</v>
      </c>
      <c r="G86">
        <v>11517.2</v>
      </c>
      <c r="H86" s="18">
        <v>97.986999999999995</v>
      </c>
      <c r="I86" s="19">
        <v>98.058000000000007</v>
      </c>
      <c r="J86">
        <v>94.289000000000001</v>
      </c>
      <c r="K86">
        <v>93.128</v>
      </c>
      <c r="L86">
        <v>97.775000000000006</v>
      </c>
      <c r="M86" s="18">
        <v>93.128</v>
      </c>
      <c r="N86" s="16">
        <f t="shared" si="8"/>
        <v>45883.573500999992</v>
      </c>
      <c r="O86" s="12">
        <v>2016.3</v>
      </c>
      <c r="P86" s="10">
        <v>165.1</v>
      </c>
      <c r="Q86" s="5">
        <v>15598.8</v>
      </c>
      <c r="R86" s="6">
        <v>97.986999999999995</v>
      </c>
      <c r="S86" s="6"/>
      <c r="T86">
        <f t="shared" si="6"/>
        <v>2.9888311164363337</v>
      </c>
      <c r="U86" s="7"/>
      <c r="V86">
        <f t="shared" si="7"/>
        <v>13582.5</v>
      </c>
      <c r="W86" s="18">
        <v>98.058000000000007</v>
      </c>
    </row>
    <row r="87" spans="1:23" x14ac:dyDescent="0.3">
      <c r="A87">
        <f t="shared" si="9"/>
        <v>2011</v>
      </c>
      <c r="B87" s="1">
        <v>15542.6</v>
      </c>
      <c r="C87">
        <v>47690.3</v>
      </c>
      <c r="D87" s="3">
        <v>35557.699999999997</v>
      </c>
      <c r="E87" s="4">
        <v>3446</v>
      </c>
      <c r="F87" s="5">
        <v>2405.8000000000002</v>
      </c>
      <c r="G87">
        <v>12132.5</v>
      </c>
      <c r="H87" s="18">
        <v>98.912000000000006</v>
      </c>
      <c r="I87" s="19">
        <v>98.858000000000004</v>
      </c>
      <c r="J87">
        <v>97.156000000000006</v>
      </c>
      <c r="K87">
        <v>96.498999999999995</v>
      </c>
      <c r="L87">
        <v>99.07</v>
      </c>
      <c r="M87" s="18">
        <v>96.498999999999995</v>
      </c>
      <c r="N87" s="16">
        <f t="shared" si="8"/>
        <v>46254.060151999998</v>
      </c>
      <c r="O87" s="12">
        <v>2007.2</v>
      </c>
      <c r="P87" s="10">
        <v>157.5</v>
      </c>
      <c r="Q87" s="5">
        <v>15840.7</v>
      </c>
      <c r="R87" s="6">
        <v>98.912000000000006</v>
      </c>
      <c r="S87" s="6"/>
      <c r="T87">
        <f t="shared" si="6"/>
        <v>2.9709730934424661</v>
      </c>
      <c r="U87" s="7"/>
      <c r="V87">
        <f t="shared" si="7"/>
        <v>13833.5</v>
      </c>
      <c r="W87" s="18">
        <v>98.858000000000004</v>
      </c>
    </row>
    <row r="88" spans="1:23" x14ac:dyDescent="0.3">
      <c r="A88">
        <f t="shared" si="9"/>
        <v>2012</v>
      </c>
      <c r="B88" s="1">
        <v>16197</v>
      </c>
      <c r="C88">
        <v>49215.9</v>
      </c>
      <c r="D88" s="3">
        <v>36693.1</v>
      </c>
      <c r="E88" s="4">
        <v>3578.5</v>
      </c>
      <c r="F88" s="5">
        <v>2514.4</v>
      </c>
      <c r="G88">
        <v>12522.8</v>
      </c>
      <c r="H88" s="18">
        <v>100</v>
      </c>
      <c r="I88" s="19">
        <v>100</v>
      </c>
      <c r="J88">
        <v>100</v>
      </c>
      <c r="K88">
        <v>100</v>
      </c>
      <c r="L88">
        <v>100</v>
      </c>
      <c r="M88" s="18">
        <v>100</v>
      </c>
      <c r="N88" s="16">
        <f t="shared" si="8"/>
        <v>46701.5</v>
      </c>
      <c r="O88" s="12">
        <v>1989.1</v>
      </c>
      <c r="P88" s="10">
        <v>148.9</v>
      </c>
      <c r="Q88" s="5">
        <v>16197</v>
      </c>
      <c r="R88" s="6">
        <v>100</v>
      </c>
      <c r="S88" s="6"/>
      <c r="T88">
        <f t="shared" si="6"/>
        <v>2.9375787790331538</v>
      </c>
      <c r="U88" s="7"/>
      <c r="V88">
        <f t="shared" si="7"/>
        <v>14207.9</v>
      </c>
      <c r="W88" s="18">
        <v>100</v>
      </c>
    </row>
    <row r="89" spans="1:23" x14ac:dyDescent="0.3">
      <c r="A89">
        <f t="shared" si="9"/>
        <v>2013</v>
      </c>
      <c r="B89" s="1">
        <v>16784.900000000001</v>
      </c>
      <c r="C89">
        <v>51642.8</v>
      </c>
      <c r="D89" s="3">
        <v>38699.599999999999</v>
      </c>
      <c r="E89" s="4">
        <v>3766.5</v>
      </c>
      <c r="F89" s="5">
        <v>2666.5</v>
      </c>
      <c r="G89">
        <v>12943.2</v>
      </c>
      <c r="H89" s="18">
        <v>101.246</v>
      </c>
      <c r="I89" s="19">
        <v>101.42</v>
      </c>
      <c r="J89">
        <v>102.998</v>
      </c>
      <c r="K89">
        <v>103.834</v>
      </c>
      <c r="L89">
        <v>100.733</v>
      </c>
      <c r="M89" s="18">
        <v>103.834</v>
      </c>
      <c r="N89" s="16">
        <f t="shared" si="8"/>
        <v>47218.328018</v>
      </c>
      <c r="O89" s="12">
        <v>1975.7</v>
      </c>
      <c r="P89" s="10">
        <v>179.8</v>
      </c>
      <c r="Q89" s="5">
        <v>16495.400000000001</v>
      </c>
      <c r="R89" s="6">
        <v>101.246</v>
      </c>
      <c r="S89" s="6"/>
      <c r="T89">
        <f t="shared" si="6"/>
        <v>2.9203783981601315</v>
      </c>
      <c r="U89" s="7"/>
      <c r="V89">
        <f t="shared" si="7"/>
        <v>14519.7</v>
      </c>
      <c r="W89" s="18">
        <v>101.42</v>
      </c>
    </row>
    <row r="90" spans="1:23" x14ac:dyDescent="0.3">
      <c r="A90">
        <f t="shared" si="9"/>
        <v>2014</v>
      </c>
      <c r="B90" s="1">
        <v>17527.3</v>
      </c>
      <c r="C90">
        <v>53723.9</v>
      </c>
      <c r="D90" s="3">
        <v>40485</v>
      </c>
      <c r="E90" s="4">
        <v>3907.4</v>
      </c>
      <c r="F90" s="5">
        <v>2792.1</v>
      </c>
      <c r="G90">
        <v>13238.9</v>
      </c>
      <c r="H90" s="18">
        <v>102.65600000000001</v>
      </c>
      <c r="I90" s="19">
        <v>103.083</v>
      </c>
      <c r="J90">
        <v>105.917</v>
      </c>
      <c r="K90">
        <v>107.80200000000001</v>
      </c>
      <c r="L90">
        <v>101.386</v>
      </c>
      <c r="M90" s="18">
        <v>107.80200000000001</v>
      </c>
      <c r="N90" s="16">
        <f t="shared" si="8"/>
        <v>47812.500816000007</v>
      </c>
      <c r="O90" s="12">
        <v>1971.9</v>
      </c>
      <c r="P90" s="10">
        <v>181.6</v>
      </c>
      <c r="Q90" s="5">
        <v>16912</v>
      </c>
      <c r="R90" s="6">
        <v>102.65600000000001</v>
      </c>
      <c r="S90" s="6"/>
      <c r="T90">
        <f t="shared" si="6"/>
        <v>2.8881082848944568</v>
      </c>
      <c r="U90" s="7"/>
      <c r="V90">
        <f t="shared" si="7"/>
        <v>14940.1</v>
      </c>
      <c r="W90" s="18">
        <v>103.083</v>
      </c>
    </row>
    <row r="91" spans="1:23" x14ac:dyDescent="0.3">
      <c r="A91">
        <f t="shared" si="9"/>
        <v>2015</v>
      </c>
      <c r="B91" s="1">
        <v>18224.8</v>
      </c>
      <c r="C91">
        <v>55038.6</v>
      </c>
      <c r="D91" s="3">
        <v>41605.699999999997</v>
      </c>
      <c r="E91" s="4">
        <v>4012.3</v>
      </c>
      <c r="F91" s="5">
        <v>2892.7</v>
      </c>
      <c r="G91">
        <v>13432.9</v>
      </c>
      <c r="H91" s="18">
        <v>104.09699999999999</v>
      </c>
      <c r="I91" s="19">
        <v>104.75700000000001</v>
      </c>
      <c r="J91">
        <v>108.788</v>
      </c>
      <c r="K91">
        <v>111.639</v>
      </c>
      <c r="L91">
        <v>102.126</v>
      </c>
      <c r="M91" s="18">
        <v>111.639</v>
      </c>
      <c r="N91" s="16">
        <f t="shared" si="8"/>
        <v>48425.224407000002</v>
      </c>
      <c r="O91" s="12">
        <v>1975.9</v>
      </c>
      <c r="P91" s="10">
        <v>194.4</v>
      </c>
      <c r="Q91" s="5">
        <v>17403.8</v>
      </c>
      <c r="R91" s="6">
        <v>104.09699999999999</v>
      </c>
      <c r="S91" s="6"/>
      <c r="T91">
        <f t="shared" si="6"/>
        <v>2.8458908162550407</v>
      </c>
      <c r="U91" s="7"/>
      <c r="V91">
        <f t="shared" si="7"/>
        <v>15427.9</v>
      </c>
      <c r="W91" s="18">
        <v>104.75700000000001</v>
      </c>
    </row>
    <row r="92" spans="1:23" x14ac:dyDescent="0.3">
      <c r="A92">
        <f t="shared" si="9"/>
        <v>2016</v>
      </c>
      <c r="B92" s="1">
        <v>18715</v>
      </c>
      <c r="C92">
        <v>57296.1</v>
      </c>
      <c r="D92" s="3">
        <v>43475</v>
      </c>
      <c r="E92" s="4">
        <v>4210.8</v>
      </c>
      <c r="F92" s="5">
        <v>3063.4</v>
      </c>
      <c r="G92">
        <v>13821.1</v>
      </c>
      <c r="H92" s="18">
        <v>105.51600000000001</v>
      </c>
      <c r="I92" s="19">
        <v>106.377</v>
      </c>
      <c r="J92">
        <v>112.378</v>
      </c>
      <c r="K92">
        <v>116.48</v>
      </c>
      <c r="L92">
        <v>102.935</v>
      </c>
      <c r="M92" s="18">
        <v>116.48</v>
      </c>
      <c r="N92" s="16">
        <f t="shared" si="8"/>
        <v>49001.875924000007</v>
      </c>
      <c r="O92" s="12">
        <v>1994</v>
      </c>
      <c r="P92" s="10">
        <v>205.8</v>
      </c>
      <c r="Q92" s="5">
        <v>17688.900000000001</v>
      </c>
      <c r="R92" s="6">
        <v>105.51600000000001</v>
      </c>
      <c r="S92" s="6"/>
      <c r="T92">
        <f t="shared" si="6"/>
        <v>2.8381908580961754</v>
      </c>
      <c r="U92" s="7"/>
      <c r="V92">
        <f t="shared" si="7"/>
        <v>15694.900000000001</v>
      </c>
      <c r="W92" s="18">
        <v>106.377</v>
      </c>
    </row>
    <row r="93" spans="1:23" x14ac:dyDescent="0.3">
      <c r="A93">
        <f t="shared" si="9"/>
        <v>2017</v>
      </c>
      <c r="B93" s="1">
        <v>19519.400000000001</v>
      </c>
      <c r="C93">
        <v>59806.5</v>
      </c>
      <c r="D93" s="3">
        <v>45443.4</v>
      </c>
      <c r="E93" s="4">
        <v>4458.6000000000004</v>
      </c>
      <c r="F93" s="5">
        <v>3270.3</v>
      </c>
      <c r="G93">
        <v>14363</v>
      </c>
      <c r="H93" s="18">
        <v>106.855</v>
      </c>
      <c r="I93" s="19">
        <v>107.88200000000001</v>
      </c>
      <c r="J93">
        <v>115.723</v>
      </c>
      <c r="K93">
        <v>120.92700000000001</v>
      </c>
      <c r="L93">
        <v>103.773</v>
      </c>
      <c r="M93" s="18">
        <v>120.92700000000001</v>
      </c>
      <c r="N93" s="16">
        <f t="shared" si="8"/>
        <v>49549.061456999996</v>
      </c>
      <c r="O93" s="12">
        <v>2005.5</v>
      </c>
      <c r="P93" s="10">
        <v>202.3</v>
      </c>
      <c r="Q93">
        <v>18108.099999999999</v>
      </c>
      <c r="R93" s="6">
        <v>106.855</v>
      </c>
      <c r="S93" s="6"/>
      <c r="T93">
        <f t="shared" si="6"/>
        <v>2.8076700471517277</v>
      </c>
      <c r="U93" s="7"/>
      <c r="V93">
        <f t="shared" si="7"/>
        <v>16102.599999999999</v>
      </c>
      <c r="W93" s="18">
        <v>107.88200000000001</v>
      </c>
    </row>
    <row r="94" spans="1:23" x14ac:dyDescent="0.3">
      <c r="A94">
        <f t="shared" si="9"/>
        <v>2018</v>
      </c>
      <c r="B94" s="1">
        <v>20580.2</v>
      </c>
      <c r="C94">
        <v>62889.4</v>
      </c>
      <c r="D94" s="3">
        <v>47831.7</v>
      </c>
      <c r="E94" s="4">
        <v>4663</v>
      </c>
      <c r="F94" s="5">
        <v>3443.4</v>
      </c>
      <c r="G94">
        <v>15057.7</v>
      </c>
      <c r="H94" s="18">
        <v>108.404</v>
      </c>
      <c r="I94" s="19">
        <v>109.66800000000001</v>
      </c>
      <c r="J94">
        <v>119.645</v>
      </c>
      <c r="K94">
        <v>126.184</v>
      </c>
      <c r="L94">
        <v>104.6</v>
      </c>
      <c r="M94" s="18">
        <v>126.184</v>
      </c>
      <c r="N94" s="16">
        <f t="shared" si="8"/>
        <v>50179.233740000003</v>
      </c>
      <c r="O94" s="12">
        <v>2022.2</v>
      </c>
      <c r="P94" s="10">
        <v>196.5</v>
      </c>
      <c r="Q94">
        <v>18638.2</v>
      </c>
      <c r="R94" s="6">
        <v>108.404</v>
      </c>
      <c r="S94" s="6"/>
      <c r="T94">
        <f t="shared" si="6"/>
        <v>2.767358629867442</v>
      </c>
      <c r="U94" s="7"/>
      <c r="V94">
        <f t="shared" si="7"/>
        <v>16616</v>
      </c>
      <c r="W94" s="18">
        <v>109.66800000000001</v>
      </c>
    </row>
    <row r="95" spans="1:23" x14ac:dyDescent="0.3">
      <c r="A95">
        <v>2019</v>
      </c>
      <c r="O95" s="12">
        <v>2037.9</v>
      </c>
      <c r="P95" s="10">
        <v>206.5</v>
      </c>
      <c r="Q95" s="11">
        <v>19073.099999999999</v>
      </c>
      <c r="V95">
        <f t="shared" si="7"/>
        <v>17035.199999999997</v>
      </c>
      <c r="W95" s="18" t="e">
        <f>#REF!</f>
        <v>#REF!</v>
      </c>
    </row>
    <row r="96" spans="1:23" x14ac:dyDescent="0.3">
      <c r="W96" s="9"/>
    </row>
    <row r="97" spans="2:104" x14ac:dyDescent="0.3">
      <c r="W97" s="9"/>
    </row>
    <row r="98" spans="2:104" x14ac:dyDescent="0.3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</row>
    <row r="99" spans="2:104" x14ac:dyDescent="0.3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7"/>
    </row>
    <row r="100" spans="2:104" x14ac:dyDescent="0.3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9"/>
      <c r="CX100" s="9"/>
      <c r="CY100" s="9"/>
    </row>
    <row r="101" spans="2:104" x14ac:dyDescent="0.3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8"/>
      <c r="CX101" s="8"/>
      <c r="CY101" s="8"/>
    </row>
    <row r="102" spans="2:104" x14ac:dyDescent="0.3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3"/>
      <c r="CX102" s="13"/>
      <c r="CY102" s="13"/>
      <c r="CZ102" s="13"/>
    </row>
    <row r="103" spans="2:104" x14ac:dyDescent="0.3"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</row>
    <row r="104" spans="2:104" x14ac:dyDescent="0.3">
      <c r="C104" s="17"/>
      <c r="D104" s="17"/>
      <c r="E104" s="17"/>
      <c r="F104" s="17"/>
      <c r="G104" s="18"/>
      <c r="H104" s="17"/>
      <c r="I104" s="18"/>
      <c r="J104" s="18"/>
      <c r="K104" s="18"/>
      <c r="L104" s="18"/>
      <c r="M104" s="17"/>
      <c r="N104" s="17"/>
      <c r="O104" s="17"/>
      <c r="P104" s="17"/>
      <c r="Q104" s="17"/>
      <c r="R104" s="17"/>
      <c r="S104" s="18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</row>
    <row r="110" spans="2:104" x14ac:dyDescent="0.3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Mordecai Kurz</dc:creator>
  <cp:lastModifiedBy>Mordecai Kurz</cp:lastModifiedBy>
  <dcterms:created xsi:type="dcterms:W3CDTF">2020-04-10T22:13:05Z</dcterms:created>
  <dcterms:modified xsi:type="dcterms:W3CDTF">2021-08-04T18:26:20Z</dcterms:modified>
</cp:coreProperties>
</file>